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b_000\Personal\Purdue\STAT 472 F15\"/>
    </mc:Choice>
  </mc:AlternateContent>
  <bookViews>
    <workbookView xWindow="240" yWindow="120" windowWidth="20112" windowHeight="7488"/>
  </bookViews>
  <sheets>
    <sheet name="Class Mortality Table" sheetId="11" r:id="rId1"/>
    <sheet name="Select Mortality Table" sheetId="9" r:id="rId2"/>
  </sheets>
  <calcPr calcId="152511"/>
</workbook>
</file>

<file path=xl/calcChain.xml><?xml version="1.0" encoding="utf-8"?>
<calcChain xmlns="http://schemas.openxmlformats.org/spreadsheetml/2006/main">
  <c r="D8" i="11" l="1"/>
  <c r="C8" i="11" s="1"/>
  <c r="D9" i="11"/>
  <c r="C9" i="11" s="1"/>
  <c r="D10" i="11"/>
  <c r="C10" i="11" s="1"/>
  <c r="D11" i="11"/>
  <c r="C11" i="11"/>
  <c r="D7" i="11"/>
  <c r="C7" i="11" s="1"/>
  <c r="D13" i="9" l="1"/>
  <c r="C13" i="9"/>
  <c r="B13" i="9"/>
  <c r="D12" i="9"/>
  <c r="C12" i="9"/>
  <c r="B12" i="9"/>
  <c r="D11" i="9"/>
  <c r="C11" i="9"/>
  <c r="B11" i="9"/>
  <c r="D10" i="9"/>
  <c r="C10" i="9"/>
  <c r="B10" i="9"/>
  <c r="D9" i="9"/>
  <c r="C9" i="9"/>
  <c r="L8" i="9"/>
  <c r="K8" i="9" s="1"/>
  <c r="J8" i="9" s="1"/>
  <c r="I8" i="9" s="1"/>
  <c r="D8" i="9"/>
  <c r="K7" i="9"/>
  <c r="J7" i="9" s="1"/>
  <c r="I7" i="9" s="1"/>
  <c r="L9" i="9" l="1"/>
  <c r="L10" i="9" l="1"/>
  <c r="K9" i="9"/>
  <c r="J9" i="9" s="1"/>
  <c r="I9" i="9" s="1"/>
  <c r="L11" i="9" l="1"/>
  <c r="K10" i="9"/>
  <c r="J10" i="9" s="1"/>
  <c r="I10" i="9" s="1"/>
  <c r="L12" i="9" l="1"/>
  <c r="K11" i="9"/>
  <c r="J11" i="9" s="1"/>
  <c r="I11" i="9" s="1"/>
  <c r="L13" i="9" l="1"/>
  <c r="K12" i="9"/>
  <c r="J12" i="9" s="1"/>
  <c r="I12" i="9" s="1"/>
  <c r="L14" i="9" l="1"/>
  <c r="K13" i="9"/>
  <c r="J13" i="9" s="1"/>
  <c r="I13" i="9" s="1"/>
</calcChain>
</file>

<file path=xl/sharedStrings.xml><?xml version="1.0" encoding="utf-8"?>
<sst xmlns="http://schemas.openxmlformats.org/spreadsheetml/2006/main" count="21" uniqueCount="18">
  <si>
    <r>
      <t>p</t>
    </r>
    <r>
      <rPr>
        <vertAlign val="subscript"/>
        <sz val="11"/>
        <color theme="1"/>
        <rFont val="Calibri"/>
        <family val="2"/>
        <scheme val="minor"/>
      </rPr>
      <t>x</t>
    </r>
  </si>
  <si>
    <t>x</t>
  </si>
  <si>
    <t>Select Mortality Table</t>
  </si>
  <si>
    <t>[x]</t>
  </si>
  <si>
    <r>
      <t>q</t>
    </r>
    <r>
      <rPr>
        <vertAlign val="subscript"/>
        <sz val="11"/>
        <color theme="1"/>
        <rFont val="Calibri"/>
        <family val="2"/>
        <scheme val="minor"/>
      </rPr>
      <t>[x]</t>
    </r>
  </si>
  <si>
    <r>
      <t>q</t>
    </r>
    <r>
      <rPr>
        <vertAlign val="subscript"/>
        <sz val="11"/>
        <color theme="1"/>
        <rFont val="Calibri"/>
        <family val="2"/>
        <scheme val="minor"/>
      </rPr>
      <t>[x]+1</t>
    </r>
  </si>
  <si>
    <r>
      <t>q</t>
    </r>
    <r>
      <rPr>
        <vertAlign val="subscript"/>
        <sz val="11"/>
        <color theme="1"/>
        <rFont val="Calibri"/>
        <family val="2"/>
        <scheme val="minor"/>
      </rPr>
      <t>[x]+2</t>
    </r>
  </si>
  <si>
    <r>
      <t>q</t>
    </r>
    <r>
      <rPr>
        <vertAlign val="subscript"/>
        <sz val="11"/>
        <color theme="1"/>
        <rFont val="Calibri"/>
        <family val="2"/>
        <scheme val="minor"/>
      </rPr>
      <t>x+3</t>
    </r>
  </si>
  <si>
    <t>x+3</t>
  </si>
  <si>
    <r>
      <rPr>
        <sz val="11"/>
        <color theme="1"/>
        <rFont val="Calibri"/>
        <family val="2"/>
        <scheme val="minor"/>
      </rPr>
      <t>l</t>
    </r>
    <r>
      <rPr>
        <vertAlign val="subscript"/>
        <sz val="11"/>
        <color theme="1"/>
        <rFont val="Calibri"/>
        <family val="2"/>
        <scheme val="minor"/>
      </rPr>
      <t>[x]</t>
    </r>
  </si>
  <si>
    <r>
      <rPr>
        <sz val="11"/>
        <color theme="1"/>
        <rFont val="Calibri"/>
        <family val="2"/>
        <scheme val="minor"/>
      </rPr>
      <t>l</t>
    </r>
    <r>
      <rPr>
        <vertAlign val="subscript"/>
        <sz val="11"/>
        <color theme="1"/>
        <rFont val="Calibri"/>
        <family val="2"/>
        <scheme val="minor"/>
      </rPr>
      <t>[x]+1</t>
    </r>
  </si>
  <si>
    <r>
      <rPr>
        <sz val="11"/>
        <color theme="1"/>
        <rFont val="Calibri"/>
        <family val="2"/>
        <scheme val="minor"/>
      </rPr>
      <t>l</t>
    </r>
    <r>
      <rPr>
        <vertAlign val="subscript"/>
        <sz val="11"/>
        <color theme="1"/>
        <rFont val="Calibri"/>
        <family val="2"/>
        <scheme val="minor"/>
      </rPr>
      <t>[x]+2</t>
    </r>
  </si>
  <si>
    <r>
      <rPr>
        <sz val="11"/>
        <color theme="1"/>
        <rFont val="Calibri"/>
        <family val="2"/>
        <scheme val="minor"/>
      </rPr>
      <t>l</t>
    </r>
    <r>
      <rPr>
        <vertAlign val="subscript"/>
        <sz val="11"/>
        <color theme="1"/>
        <rFont val="Calibri"/>
        <family val="2"/>
        <scheme val="minor"/>
      </rPr>
      <t>x+3</t>
    </r>
  </si>
  <si>
    <t>Class Mortality Table</t>
  </si>
  <si>
    <r>
      <t>l</t>
    </r>
    <r>
      <rPr>
        <vertAlign val="subscript"/>
        <sz val="11"/>
        <color theme="1"/>
        <rFont val="Calibri"/>
        <family val="2"/>
        <scheme val="minor"/>
      </rPr>
      <t>x</t>
    </r>
  </si>
  <si>
    <r>
      <t>q</t>
    </r>
    <r>
      <rPr>
        <vertAlign val="subscript"/>
        <sz val="11"/>
        <color theme="1"/>
        <rFont val="Calibri"/>
        <family val="2"/>
        <scheme val="minor"/>
      </rPr>
      <t>x</t>
    </r>
  </si>
  <si>
    <t>STAT 472</t>
  </si>
  <si>
    <t>August 26,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</si>
</sst>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[$-409]mmmm\ d\,\ yyyy;@"/>
  </numFmts>
  <fonts count="6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7" fontId="3" fillId="0" borderId="0" xfId="0" applyNumberFormat="1" applyFont="1" applyAlignment="1">
      <alignment horizontal="center"/>
    </xf>
    <xf numFmtId="15" fontId="3" fillId="0" borderId="0" xfId="0" quotePrefix="1" applyNumberFormat="1" applyFont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A4" sqref="A4"/>
    </sheetView>
  </sheetViews>
  <sheetFormatPr defaultRowHeight="14.4" x14ac:dyDescent="0.3"/>
  <cols>
    <col min="1" max="1" width="9.88671875" bestFit="1" customWidth="1"/>
  </cols>
  <sheetData>
    <row r="1" spans="1:4" ht="18" x14ac:dyDescent="0.35">
      <c r="A1" s="5" t="s">
        <v>13</v>
      </c>
      <c r="B1" s="5"/>
      <c r="C1" s="5"/>
      <c r="D1" s="5"/>
    </row>
    <row r="2" spans="1:4" ht="15.6" x14ac:dyDescent="0.3">
      <c r="A2" s="6" t="s">
        <v>16</v>
      </c>
      <c r="B2" s="6"/>
      <c r="C2" s="6"/>
      <c r="D2" s="6"/>
    </row>
    <row r="3" spans="1:4" x14ac:dyDescent="0.3">
      <c r="A3" s="7">
        <v>42242</v>
      </c>
      <c r="B3" s="7"/>
      <c r="C3" s="7"/>
      <c r="D3" s="7"/>
    </row>
    <row r="5" spans="1:4" ht="15.6" x14ac:dyDescent="0.35">
      <c r="A5" s="4" t="s">
        <v>1</v>
      </c>
      <c r="B5" s="4" t="s">
        <v>14</v>
      </c>
      <c r="C5" s="4" t="s">
        <v>15</v>
      </c>
      <c r="D5" s="4" t="s">
        <v>0</v>
      </c>
    </row>
    <row r="6" spans="1:4" x14ac:dyDescent="0.3">
      <c r="A6" s="4"/>
      <c r="B6" s="4"/>
      <c r="C6" s="4"/>
      <c r="D6" s="4"/>
    </row>
    <row r="7" spans="1:4" x14ac:dyDescent="0.3">
      <c r="A7" s="4">
        <v>90</v>
      </c>
      <c r="B7" s="4">
        <v>1000</v>
      </c>
      <c r="C7" s="2">
        <f>1-D7</f>
        <v>9.9999999999999978E-2</v>
      </c>
      <c r="D7" s="2">
        <f>+B8/B7</f>
        <v>0.9</v>
      </c>
    </row>
    <row r="8" spans="1:4" x14ac:dyDescent="0.3">
      <c r="A8" s="4">
        <v>91</v>
      </c>
      <c r="B8" s="4">
        <v>900</v>
      </c>
      <c r="C8" s="2">
        <f t="shared" ref="C8:C11" si="0">1-D8</f>
        <v>0.19999999999999996</v>
      </c>
      <c r="D8" s="2">
        <f t="shared" ref="D8:D11" si="1">+B9/B8</f>
        <v>0.8</v>
      </c>
    </row>
    <row r="9" spans="1:4" x14ac:dyDescent="0.3">
      <c r="A9" s="4">
        <v>92</v>
      </c>
      <c r="B9" s="4">
        <v>720</v>
      </c>
      <c r="C9" s="2">
        <f t="shared" si="0"/>
        <v>0.4</v>
      </c>
      <c r="D9" s="2">
        <f t="shared" si="1"/>
        <v>0.6</v>
      </c>
    </row>
    <row r="10" spans="1:4" x14ac:dyDescent="0.3">
      <c r="A10" s="4">
        <v>93</v>
      </c>
      <c r="B10" s="4">
        <v>432</v>
      </c>
      <c r="C10" s="2">
        <f t="shared" si="0"/>
        <v>0.5</v>
      </c>
      <c r="D10" s="2">
        <f t="shared" si="1"/>
        <v>0.5</v>
      </c>
    </row>
    <row r="11" spans="1:4" x14ac:dyDescent="0.3">
      <c r="A11" s="4">
        <v>94</v>
      </c>
      <c r="B11" s="4">
        <v>216</v>
      </c>
      <c r="C11" s="2">
        <f t="shared" si="0"/>
        <v>1</v>
      </c>
      <c r="D11" s="2">
        <f t="shared" si="1"/>
        <v>0</v>
      </c>
    </row>
    <row r="12" spans="1:4" x14ac:dyDescent="0.3">
      <c r="A12" s="4">
        <v>95</v>
      </c>
      <c r="B12" s="4">
        <v>0</v>
      </c>
      <c r="C12" s="4"/>
      <c r="D12" s="4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scale="1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A4" sqref="A4"/>
    </sheetView>
  </sheetViews>
  <sheetFormatPr defaultRowHeight="14.4" x14ac:dyDescent="0.3"/>
  <cols>
    <col min="7" max="7" width="3.88671875" customWidth="1"/>
  </cols>
  <sheetData>
    <row r="1" spans="1:13" ht="18" x14ac:dyDescent="0.35">
      <c r="A1" s="5" t="s">
        <v>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" x14ac:dyDescent="0.35">
      <c r="A2" s="5" t="s">
        <v>16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3">
      <c r="A3" s="8" t="s">
        <v>17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5" spans="1:13" ht="15.6" x14ac:dyDescent="0.35">
      <c r="A5" s="1" t="s">
        <v>3</v>
      </c>
      <c r="B5" s="1" t="s">
        <v>4</v>
      </c>
      <c r="C5" s="1" t="s">
        <v>5</v>
      </c>
      <c r="D5" s="1" t="s">
        <v>6</v>
      </c>
      <c r="E5" s="4" t="s">
        <v>7</v>
      </c>
      <c r="F5" s="1" t="s">
        <v>8</v>
      </c>
      <c r="H5" s="1" t="s">
        <v>3</v>
      </c>
      <c r="I5" s="3" t="s">
        <v>9</v>
      </c>
      <c r="J5" s="3" t="s">
        <v>10</v>
      </c>
      <c r="K5" s="3" t="s">
        <v>11</v>
      </c>
      <c r="L5" s="3" t="s">
        <v>12</v>
      </c>
      <c r="M5" s="1" t="s">
        <v>8</v>
      </c>
    </row>
    <row r="7" spans="1:13" x14ac:dyDescent="0.3">
      <c r="A7" s="1">
        <v>90</v>
      </c>
      <c r="B7" s="2">
        <v>0.04</v>
      </c>
      <c r="C7" s="2">
        <v>0.1</v>
      </c>
      <c r="D7" s="2">
        <v>0.17</v>
      </c>
      <c r="E7" s="2">
        <v>0.2</v>
      </c>
      <c r="F7" s="1">
        <v>93</v>
      </c>
      <c r="H7" s="1">
        <v>90</v>
      </c>
      <c r="I7" s="2">
        <f t="shared" ref="I7:K13" si="0">+J7/(1-B7)</f>
        <v>1394.4667559125392</v>
      </c>
      <c r="J7" s="2">
        <f t="shared" si="0"/>
        <v>1338.6880856760376</v>
      </c>
      <c r="K7" s="2">
        <f>+L7/(1-D7)</f>
        <v>1204.8192771084339</v>
      </c>
      <c r="L7" s="2">
        <v>1000</v>
      </c>
      <c r="M7" s="1">
        <v>93</v>
      </c>
    </row>
    <row r="8" spans="1:13" x14ac:dyDescent="0.3">
      <c r="A8" s="1">
        <v>91</v>
      </c>
      <c r="B8" s="2">
        <v>0.06</v>
      </c>
      <c r="C8" s="2">
        <v>0.14000000000000001</v>
      </c>
      <c r="D8" s="2">
        <f>+E7*0.9</f>
        <v>0.18000000000000002</v>
      </c>
      <c r="E8" s="2">
        <v>0.3</v>
      </c>
      <c r="F8" s="1">
        <v>94</v>
      </c>
      <c r="H8" s="1">
        <v>91</v>
      </c>
      <c r="I8" s="2">
        <f t="shared" si="0"/>
        <v>1206.8403712240981</v>
      </c>
      <c r="J8" s="2">
        <f t="shared" si="0"/>
        <v>1134.4299489506523</v>
      </c>
      <c r="K8" s="2">
        <f t="shared" si="0"/>
        <v>975.60975609756099</v>
      </c>
      <c r="L8" s="2">
        <f>+L7*(1-E7)</f>
        <v>800</v>
      </c>
      <c r="M8" s="1">
        <v>94</v>
      </c>
    </row>
    <row r="9" spans="1:13" x14ac:dyDescent="0.3">
      <c r="A9" s="1">
        <v>92</v>
      </c>
      <c r="B9" s="2">
        <v>0.08</v>
      </c>
      <c r="C9" s="2">
        <f>+E7*0.8</f>
        <v>0.16000000000000003</v>
      </c>
      <c r="D9" s="2">
        <f t="shared" ref="D9:D13" si="1">+E8*0.9</f>
        <v>0.27</v>
      </c>
      <c r="E9" s="2">
        <v>0.4</v>
      </c>
      <c r="F9" s="1">
        <v>95</v>
      </c>
      <c r="H9" s="1">
        <v>92</v>
      </c>
      <c r="I9" s="2">
        <f t="shared" si="0"/>
        <v>992.65435775263063</v>
      </c>
      <c r="J9" s="2">
        <f t="shared" si="0"/>
        <v>913.24200913242021</v>
      </c>
      <c r="K9" s="2">
        <f t="shared" si="0"/>
        <v>767.1232876712329</v>
      </c>
      <c r="L9" s="2">
        <f t="shared" ref="L9:L14" si="2">+L8*(1-E8)</f>
        <v>560</v>
      </c>
      <c r="M9" s="1">
        <v>95</v>
      </c>
    </row>
    <row r="10" spans="1:13" x14ac:dyDescent="0.3">
      <c r="A10" s="1">
        <v>93</v>
      </c>
      <c r="B10" s="2">
        <f>+E7*0.7</f>
        <v>0.13999999999999999</v>
      </c>
      <c r="C10" s="2">
        <f t="shared" ref="C10:C13" si="3">+E8*0.8</f>
        <v>0.24</v>
      </c>
      <c r="D10" s="2">
        <f t="shared" si="1"/>
        <v>0.36000000000000004</v>
      </c>
      <c r="E10" s="2">
        <v>0.5</v>
      </c>
      <c r="F10" s="1">
        <v>96</v>
      </c>
      <c r="H10" s="1">
        <v>93</v>
      </c>
      <c r="I10" s="2">
        <f t="shared" si="0"/>
        <v>803.24357405140768</v>
      </c>
      <c r="J10" s="2">
        <f t="shared" si="0"/>
        <v>690.78947368421063</v>
      </c>
      <c r="K10" s="2">
        <f t="shared" si="0"/>
        <v>525.00000000000011</v>
      </c>
      <c r="L10" s="2">
        <f t="shared" si="2"/>
        <v>336</v>
      </c>
      <c r="M10" s="1">
        <v>96</v>
      </c>
    </row>
    <row r="11" spans="1:13" x14ac:dyDescent="0.3">
      <c r="A11" s="1">
        <v>94</v>
      </c>
      <c r="B11" s="2">
        <f t="shared" ref="B11:B13" si="4">+E8*0.7</f>
        <v>0.21</v>
      </c>
      <c r="C11" s="2">
        <f t="shared" si="3"/>
        <v>0.32000000000000006</v>
      </c>
      <c r="D11" s="2">
        <f t="shared" si="1"/>
        <v>0.45</v>
      </c>
      <c r="E11" s="2">
        <v>0.7</v>
      </c>
      <c r="F11" s="1">
        <v>97</v>
      </c>
      <c r="H11" s="1">
        <v>94</v>
      </c>
      <c r="I11" s="2">
        <f t="shared" si="0"/>
        <v>568.60488729438839</v>
      </c>
      <c r="J11" s="2">
        <f t="shared" si="0"/>
        <v>449.19786096256684</v>
      </c>
      <c r="K11" s="2">
        <f t="shared" si="0"/>
        <v>305.45454545454544</v>
      </c>
      <c r="L11" s="2">
        <f>+L10*(1-E10)</f>
        <v>168</v>
      </c>
      <c r="M11" s="1">
        <v>97</v>
      </c>
    </row>
    <row r="12" spans="1:13" x14ac:dyDescent="0.3">
      <c r="A12" s="1">
        <v>95</v>
      </c>
      <c r="B12" s="2">
        <f t="shared" si="4"/>
        <v>0.27999999999999997</v>
      </c>
      <c r="C12" s="2">
        <f t="shared" si="3"/>
        <v>0.4</v>
      </c>
      <c r="D12" s="2">
        <f t="shared" si="1"/>
        <v>0.63</v>
      </c>
      <c r="E12" s="2">
        <v>0.9</v>
      </c>
      <c r="F12" s="1">
        <v>98</v>
      </c>
      <c r="H12" s="1">
        <v>95</v>
      </c>
      <c r="I12" s="2">
        <f t="shared" si="0"/>
        <v>315.31531531531539</v>
      </c>
      <c r="J12" s="2">
        <f t="shared" si="0"/>
        <v>227.02702702702706</v>
      </c>
      <c r="K12" s="2">
        <f t="shared" si="0"/>
        <v>136.21621621621622</v>
      </c>
      <c r="L12" s="2">
        <f t="shared" si="2"/>
        <v>50.400000000000006</v>
      </c>
      <c r="M12" s="1">
        <v>98</v>
      </c>
    </row>
    <row r="13" spans="1:13" x14ac:dyDescent="0.3">
      <c r="A13" s="1">
        <v>96</v>
      </c>
      <c r="B13" s="2">
        <f t="shared" si="4"/>
        <v>0.35</v>
      </c>
      <c r="C13" s="2">
        <f t="shared" si="3"/>
        <v>0.55999999999999994</v>
      </c>
      <c r="D13" s="2">
        <f t="shared" si="1"/>
        <v>0.81</v>
      </c>
      <c r="E13" s="2">
        <v>1</v>
      </c>
      <c r="F13" s="1">
        <v>99</v>
      </c>
      <c r="H13" s="1">
        <v>96</v>
      </c>
      <c r="I13" s="2">
        <f t="shared" si="0"/>
        <v>92.749355907250646</v>
      </c>
      <c r="J13" s="2">
        <f t="shared" si="0"/>
        <v>60.28708133971292</v>
      </c>
      <c r="K13" s="2">
        <f t="shared" si="0"/>
        <v>26.526315789473689</v>
      </c>
      <c r="L13" s="2">
        <f t="shared" si="2"/>
        <v>5.0399999999999991</v>
      </c>
      <c r="M13" s="1">
        <v>99</v>
      </c>
    </row>
    <row r="14" spans="1:13" x14ac:dyDescent="0.3">
      <c r="L14" s="2">
        <f t="shared" si="2"/>
        <v>0</v>
      </c>
      <c r="M14" s="1">
        <v>100</v>
      </c>
    </row>
  </sheetData>
  <mergeCells count="3">
    <mergeCell ref="A1:M1"/>
    <mergeCell ref="A2:M2"/>
    <mergeCell ref="A3:M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Class Mortality Table</vt:lpstr>
      <vt:lpstr>Select Mortality 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jeffb_000</cp:lastModifiedBy>
  <cp:lastPrinted>2013-08-14T13:47:04Z</cp:lastPrinted>
  <dcterms:created xsi:type="dcterms:W3CDTF">2011-08-10T12:56:19Z</dcterms:created>
  <dcterms:modified xsi:type="dcterms:W3CDTF">2015-08-26T14:31:29Z</dcterms:modified>
</cp:coreProperties>
</file>