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b_000\Personal\Purdue\STAT490DS1\Actual to Expected\"/>
    </mc:Choice>
  </mc:AlternateContent>
  <bookViews>
    <workbookView xWindow="0" yWindow="0" windowWidth="23040" windowHeight="8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5" i="1" l="1"/>
  <c r="X55" i="1"/>
  <c r="V55" i="1"/>
  <c r="T55" i="1"/>
  <c r="R55" i="1"/>
  <c r="P55" i="1"/>
  <c r="N55" i="1"/>
  <c r="L55" i="1"/>
  <c r="H55" i="1"/>
  <c r="F55" i="1"/>
  <c r="AA5" i="1"/>
  <c r="AB5" i="1"/>
  <c r="AC5" i="1" s="1"/>
  <c r="AF5" i="1"/>
  <c r="N54" i="1"/>
  <c r="H54" i="1"/>
  <c r="F54" i="1"/>
  <c r="G54" i="1"/>
  <c r="I54" i="1"/>
  <c r="J55" i="1" s="1"/>
  <c r="J54" i="1"/>
  <c r="K54" i="1"/>
  <c r="L54" i="1"/>
  <c r="M54" i="1"/>
  <c r="O54" i="1"/>
  <c r="P54" i="1"/>
  <c r="Q54" i="1"/>
  <c r="R54" i="1"/>
  <c r="S54" i="1"/>
  <c r="T54" i="1"/>
  <c r="U54" i="1"/>
  <c r="V54" i="1"/>
  <c r="W54" i="1"/>
  <c r="X54" i="1"/>
  <c r="Y54" i="1"/>
  <c r="Z54" i="1"/>
  <c r="AD54" i="1"/>
  <c r="AE54" i="1"/>
  <c r="AF54" i="1" s="1"/>
  <c r="E54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B6" i="1"/>
  <c r="AB7" i="1"/>
  <c r="AB8" i="1"/>
  <c r="AB9" i="1"/>
  <c r="AC9" i="1" s="1"/>
  <c r="AB10" i="1"/>
  <c r="AB11" i="1"/>
  <c r="AB12" i="1"/>
  <c r="AC12" i="1" s="1"/>
  <c r="AB13" i="1"/>
  <c r="AC13" i="1" s="1"/>
  <c r="AB14" i="1"/>
  <c r="AB15" i="1"/>
  <c r="AB16" i="1"/>
  <c r="AC16" i="1" s="1"/>
  <c r="AB17" i="1"/>
  <c r="AC17" i="1" s="1"/>
  <c r="AB18" i="1"/>
  <c r="AB19" i="1"/>
  <c r="AB20" i="1"/>
  <c r="AC20" i="1" s="1"/>
  <c r="AB21" i="1"/>
  <c r="AC21" i="1" s="1"/>
  <c r="AB22" i="1"/>
  <c r="AB23" i="1"/>
  <c r="AB24" i="1"/>
  <c r="AC24" i="1" s="1"/>
  <c r="AB25" i="1"/>
  <c r="AC25" i="1" s="1"/>
  <c r="AB26" i="1"/>
  <c r="AB27" i="1"/>
  <c r="AB28" i="1"/>
  <c r="AC28" i="1" s="1"/>
  <c r="AB29" i="1"/>
  <c r="AC29" i="1" s="1"/>
  <c r="AB30" i="1"/>
  <c r="AB31" i="1"/>
  <c r="AB32" i="1"/>
  <c r="AC32" i="1" s="1"/>
  <c r="AB33" i="1"/>
  <c r="AC33" i="1" s="1"/>
  <c r="AB34" i="1"/>
  <c r="AB35" i="1"/>
  <c r="AB36" i="1"/>
  <c r="AC36" i="1" s="1"/>
  <c r="AB37" i="1"/>
  <c r="AC37" i="1" s="1"/>
  <c r="AB38" i="1"/>
  <c r="AB39" i="1"/>
  <c r="AB40" i="1"/>
  <c r="AC40" i="1" s="1"/>
  <c r="AB41" i="1"/>
  <c r="AC41" i="1" s="1"/>
  <c r="AB42" i="1"/>
  <c r="AB43" i="1"/>
  <c r="AB44" i="1"/>
  <c r="AC44" i="1" s="1"/>
  <c r="AB45" i="1"/>
  <c r="AC45" i="1" s="1"/>
  <c r="AB46" i="1"/>
  <c r="AB47" i="1"/>
  <c r="AB48" i="1"/>
  <c r="AC48" i="1" s="1"/>
  <c r="AB49" i="1"/>
  <c r="AC49" i="1" s="1"/>
  <c r="AB50" i="1"/>
  <c r="AB51" i="1"/>
  <c r="AB52" i="1"/>
  <c r="AC52" i="1" s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C50" i="1" l="1"/>
  <c r="AC46" i="1"/>
  <c r="AC42" i="1"/>
  <c r="AC38" i="1"/>
  <c r="AC34" i="1"/>
  <c r="AC30" i="1"/>
  <c r="AC8" i="1"/>
  <c r="AA54" i="1"/>
  <c r="AC51" i="1"/>
  <c r="AC47" i="1"/>
  <c r="AC43" i="1"/>
  <c r="AC39" i="1"/>
  <c r="AC35" i="1"/>
  <c r="AC31" i="1"/>
  <c r="AC27" i="1"/>
  <c r="AC23" i="1"/>
  <c r="AC19" i="1"/>
  <c r="AC15" i="1"/>
  <c r="AC11" i="1"/>
  <c r="AC26" i="1"/>
  <c r="AC22" i="1"/>
  <c r="AC18" i="1"/>
  <c r="AC14" i="1"/>
  <c r="AC10" i="1"/>
  <c r="AC6" i="1"/>
  <c r="AB54" i="1"/>
  <c r="AC7" i="1"/>
  <c r="AC54" i="1" l="1"/>
</calcChain>
</file>

<file path=xl/sharedStrings.xml><?xml version="1.0" encoding="utf-8"?>
<sst xmlns="http://schemas.openxmlformats.org/spreadsheetml/2006/main" count="187" uniqueCount="25">
  <si>
    <t>Category</t>
  </si>
  <si>
    <t>Actual</t>
  </si>
  <si>
    <t>Expected</t>
  </si>
  <si>
    <t>ANB</t>
  </si>
  <si>
    <t>M</t>
  </si>
  <si>
    <t>N</t>
  </si>
  <si>
    <t>T</t>
  </si>
  <si>
    <t>C</t>
  </si>
  <si>
    <t>F</t>
  </si>
  <si>
    <t>ALB</t>
  </si>
  <si>
    <t>GROUP NUMBER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</si>
  <si>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</si>
  <si>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</si>
  <si>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</si>
  <si>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</si>
  <si>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</si>
  <si>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</si>
  <si>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</si>
  <si>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</si>
  <si>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</si>
  <si>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</si>
  <si>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</si>
  <si>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Total</t>
  </si>
  <si>
    <t>Group 1</t>
  </si>
  <si>
    <t>A/E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</si>
</sst>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00"/>
    <numFmt numFmtId="167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1" applyFont="1" applyAlignment="1"/>
    <xf numFmtId="0" fontId="3" fillId="0" borderId="0" xfId="1" applyFont="1" applyAlignment="1"/>
    <xf numFmtId="167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topLeftCell="A43" workbookViewId="0">
      <selection activeCell="I29" sqref="I29:J52"/>
    </sheetView>
  </sheetViews>
  <sheetFormatPr defaultRowHeight="14.4" x14ac:dyDescent="0.3"/>
  <cols>
    <col min="1" max="1" width="5.6640625" customWidth="1"/>
    <col min="2" max="2" width="3.88671875" customWidth="1"/>
    <col min="3" max="3" width="3.44140625" customWidth="1"/>
    <col min="4" max="4" width="2.21875" customWidth="1"/>
    <col min="5" max="11" width="7.88671875" customWidth="1"/>
    <col min="12" max="12" width="7.88671875" style="6" customWidth="1"/>
    <col min="13" max="17" width="7.88671875" customWidth="1"/>
    <col min="18" max="18" width="8.5546875" customWidth="1"/>
    <col min="19" max="27" width="7.88671875" customWidth="1"/>
    <col min="28" max="28" width="8.5546875" customWidth="1"/>
    <col min="29" max="32" width="7.88671875" customWidth="1"/>
  </cols>
  <sheetData>
    <row r="1" spans="1:32" ht="15" thickBot="1" x14ac:dyDescent="0.35">
      <c r="A1" s="25" t="s">
        <v>10</v>
      </c>
      <c r="B1" s="25"/>
      <c r="C1" s="25"/>
      <c r="D1" s="25"/>
      <c r="E1" s="3"/>
    </row>
    <row r="3" spans="1:32" x14ac:dyDescent="0.3">
      <c r="E3" s="24" t="s">
        <v>11</v>
      </c>
      <c r="F3" s="24"/>
      <c r="G3" s="24" t="s">
        <v>12</v>
      </c>
      <c r="H3" s="24"/>
      <c r="I3" s="24" t="s">
        <v>13</v>
      </c>
      <c r="J3" s="24"/>
      <c r="K3" s="24" t="s">
        <v>14</v>
      </c>
      <c r="L3" s="24"/>
      <c r="M3" s="24" t="s">
        <v>15</v>
      </c>
      <c r="N3" s="24"/>
      <c r="O3" s="24" t="s">
        <v>16</v>
      </c>
      <c r="P3" s="24"/>
      <c r="Q3" s="24" t="s">
        <v>17</v>
      </c>
      <c r="R3" s="24"/>
      <c r="S3" s="24" t="s">
        <v>18</v>
      </c>
      <c r="T3" s="24"/>
      <c r="U3" s="24" t="s">
        <v>19</v>
      </c>
      <c r="V3" s="24"/>
      <c r="W3" s="24" t="s">
        <v>20</v>
      </c>
      <c r="X3" s="24"/>
      <c r="Y3" s="24" t="s">
        <v>21</v>
      </c>
      <c r="Z3" s="24"/>
      <c r="AA3" s="24" t="s">
        <v>22</v>
      </c>
      <c r="AB3" s="24"/>
      <c r="AD3" s="24" t="s">
        <v>23</v>
      </c>
      <c r="AE3" s="24"/>
    </row>
    <row r="4" spans="1:32" ht="15" customHeight="1" x14ac:dyDescent="0.3">
      <c r="A4" s="24" t="s">
        <v>0</v>
      </c>
      <c r="B4" s="24"/>
      <c r="C4" s="24"/>
      <c r="D4" s="24"/>
      <c r="E4" s="1" t="s">
        <v>1</v>
      </c>
      <c r="F4" s="1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7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  <c r="S4" s="2" t="s">
        <v>1</v>
      </c>
      <c r="T4" s="2" t="s">
        <v>2</v>
      </c>
      <c r="U4" s="2" t="s">
        <v>1</v>
      </c>
      <c r="V4" s="2" t="s">
        <v>2</v>
      </c>
      <c r="W4" s="2" t="s">
        <v>1</v>
      </c>
      <c r="X4" s="2" t="s">
        <v>2</v>
      </c>
      <c r="Y4" s="2" t="s">
        <v>1</v>
      </c>
      <c r="Z4" s="2" t="s">
        <v>2</v>
      </c>
      <c r="AA4" s="2" t="s">
        <v>1</v>
      </c>
      <c r="AB4" s="2" t="s">
        <v>2</v>
      </c>
      <c r="AC4" s="29" t="s">
        <v>24</v>
      </c>
      <c r="AD4" s="14" t="s">
        <v>1</v>
      </c>
      <c r="AE4" s="14" t="s">
        <v>2</v>
      </c>
      <c r="AF4" s="29" t="s">
        <v>24</v>
      </c>
    </row>
    <row r="5" spans="1:32" ht="15" customHeight="1" x14ac:dyDescent="0.3">
      <c r="A5" t="s">
        <v>3</v>
      </c>
      <c r="B5" t="s">
        <v>4</v>
      </c>
      <c r="C5" t="s">
        <v>5</v>
      </c>
      <c r="D5">
        <v>0</v>
      </c>
      <c r="E5" s="26">
        <v>256</v>
      </c>
      <c r="F5" s="34">
        <v>531.73269471091567</v>
      </c>
      <c r="G5" s="31">
        <v>136</v>
      </c>
      <c r="H5" s="34">
        <v>298.86431700000003</v>
      </c>
      <c r="I5" s="36">
        <v>193</v>
      </c>
      <c r="J5" s="36">
        <v>395.59</v>
      </c>
      <c r="K5" s="4">
        <v>981</v>
      </c>
      <c r="L5" s="34">
        <v>981</v>
      </c>
      <c r="M5" s="8">
        <v>433</v>
      </c>
      <c r="N5" s="34">
        <v>823.57055883661599</v>
      </c>
      <c r="O5" s="21">
        <v>360</v>
      </c>
      <c r="P5" s="34">
        <v>1021.60816</v>
      </c>
      <c r="Q5" s="9">
        <v>13</v>
      </c>
      <c r="R5" s="34">
        <v>16.792993409508558</v>
      </c>
      <c r="S5" s="10">
        <v>891</v>
      </c>
      <c r="T5" s="34">
        <v>1379.9829999999999</v>
      </c>
      <c r="U5" s="20">
        <v>125</v>
      </c>
      <c r="V5" s="34">
        <v>176.35250387943049</v>
      </c>
      <c r="W5" s="11">
        <v>94</v>
      </c>
      <c r="X5" s="34">
        <v>191.18340000000001</v>
      </c>
      <c r="Y5" s="22">
        <v>12</v>
      </c>
      <c r="Z5" s="34">
        <v>15.343237170899382</v>
      </c>
      <c r="AA5">
        <f>+E5+G5+I5+K5+M5+O5+Q5+S5+U5+W5+Y5</f>
        <v>3494</v>
      </c>
      <c r="AB5" s="34">
        <f>+F5+H5+J5+L5+N5+P5+R5+T5+V5+X5+Z5</f>
        <v>5832.02086500737</v>
      </c>
      <c r="AC5" s="33">
        <f>+AA5/AB5</f>
        <v>0.59910622421882997</v>
      </c>
      <c r="AD5" s="17">
        <v>208</v>
      </c>
      <c r="AE5" s="34">
        <v>349.58633032448455</v>
      </c>
      <c r="AF5" s="33">
        <f>+AD5/AE5</f>
        <v>0.59498893966172894</v>
      </c>
    </row>
    <row r="6" spans="1:32" ht="15" customHeight="1" x14ac:dyDescent="0.3">
      <c r="A6" t="s">
        <v>3</v>
      </c>
      <c r="B6" t="s">
        <v>4</v>
      </c>
      <c r="C6" t="s">
        <v>5</v>
      </c>
      <c r="D6">
        <v>1</v>
      </c>
      <c r="E6" s="26">
        <v>17</v>
      </c>
      <c r="F6" s="34">
        <v>43.245251411991809</v>
      </c>
      <c r="G6" s="31">
        <v>14</v>
      </c>
      <c r="H6" s="34">
        <v>46.908816000000002</v>
      </c>
      <c r="I6" s="36">
        <v>27</v>
      </c>
      <c r="J6" s="36">
        <v>68.78</v>
      </c>
      <c r="K6" s="4">
        <v>0</v>
      </c>
      <c r="L6" s="34">
        <v>0</v>
      </c>
      <c r="M6" s="8">
        <v>0</v>
      </c>
      <c r="N6" s="34">
        <v>2.0574948665297741E-3</v>
      </c>
      <c r="O6" s="21">
        <v>52</v>
      </c>
      <c r="P6" s="34">
        <v>251.37457000000001</v>
      </c>
      <c r="Q6" s="9"/>
      <c r="R6" s="34"/>
      <c r="S6" s="10">
        <v>2</v>
      </c>
      <c r="T6" s="34">
        <v>1.6359999999999999</v>
      </c>
      <c r="U6" s="20"/>
      <c r="V6" s="34"/>
      <c r="W6" s="11">
        <v>6</v>
      </c>
      <c r="X6" s="34">
        <v>23.975480000000001</v>
      </c>
      <c r="Y6" s="22">
        <v>0</v>
      </c>
      <c r="Z6" s="34">
        <v>1.2793587721779602</v>
      </c>
      <c r="AA6" s="28">
        <f t="shared" ref="AA6:AA52" si="0">+E6+G6+I6+K6+M6+O6+Q6+S6+U6+W6+Y6</f>
        <v>118</v>
      </c>
      <c r="AB6" s="34">
        <f t="shared" ref="AB6:AB52" si="1">+F6+H6+J6+L6+N6+P6+R6+T6+V6+X6+Z6</f>
        <v>437.20153367903629</v>
      </c>
      <c r="AC6" s="33">
        <f t="shared" ref="AC6:AC52" si="2">+AA6/AB6</f>
        <v>0.26989841276866972</v>
      </c>
      <c r="AD6" s="17">
        <v>16</v>
      </c>
      <c r="AE6" s="34">
        <v>45.549669260073934</v>
      </c>
      <c r="AF6" s="33">
        <f t="shared" ref="AF6:AF52" si="3">+AD6/AE6</f>
        <v>0.35126489961200719</v>
      </c>
    </row>
    <row r="7" spans="1:32" ht="15" customHeight="1" x14ac:dyDescent="0.3">
      <c r="A7" t="s">
        <v>3</v>
      </c>
      <c r="B7" t="s">
        <v>4</v>
      </c>
      <c r="C7" t="s">
        <v>5</v>
      </c>
      <c r="D7">
        <v>2</v>
      </c>
      <c r="E7" s="26">
        <v>20</v>
      </c>
      <c r="F7" s="34">
        <v>69.909390315345718</v>
      </c>
      <c r="G7" s="31">
        <v>23</v>
      </c>
      <c r="H7" s="34">
        <v>88.681414000000004</v>
      </c>
      <c r="I7" s="36">
        <v>1</v>
      </c>
      <c r="J7" s="36">
        <v>6.87</v>
      </c>
      <c r="K7" s="4">
        <v>0</v>
      </c>
      <c r="L7" s="34">
        <v>0</v>
      </c>
      <c r="M7" s="8">
        <v>0</v>
      </c>
      <c r="N7" s="34">
        <v>0</v>
      </c>
      <c r="O7" s="21"/>
      <c r="P7" s="34"/>
      <c r="Q7" s="9"/>
      <c r="R7" s="34"/>
      <c r="S7" s="10">
        <v>0</v>
      </c>
      <c r="T7" s="34">
        <v>0</v>
      </c>
      <c r="U7" s="20"/>
      <c r="V7" s="34"/>
      <c r="W7" s="11">
        <v>11</v>
      </c>
      <c r="X7" s="34">
        <v>63.743479999999998</v>
      </c>
      <c r="Y7" s="22">
        <v>0</v>
      </c>
      <c r="Z7" s="34">
        <v>3.7321217373744009</v>
      </c>
      <c r="AA7" s="28">
        <f t="shared" si="0"/>
        <v>55</v>
      </c>
      <c r="AB7" s="34">
        <f t="shared" si="1"/>
        <v>232.93640605272014</v>
      </c>
      <c r="AC7" s="33">
        <f t="shared" si="2"/>
        <v>0.23611594654530701</v>
      </c>
      <c r="AD7" s="17">
        <v>10</v>
      </c>
      <c r="AE7" s="34">
        <v>19.985393580774801</v>
      </c>
      <c r="AF7" s="33">
        <f t="shared" si="3"/>
        <v>0.50036542735989076</v>
      </c>
    </row>
    <row r="8" spans="1:32" ht="15" customHeight="1" x14ac:dyDescent="0.3">
      <c r="A8" t="s">
        <v>3</v>
      </c>
      <c r="B8" t="s">
        <v>4</v>
      </c>
      <c r="C8" t="s">
        <v>5</v>
      </c>
      <c r="D8">
        <v>3</v>
      </c>
      <c r="E8" s="26">
        <v>5</v>
      </c>
      <c r="F8" s="34">
        <v>21.396513114431208</v>
      </c>
      <c r="G8" s="31">
        <v>13</v>
      </c>
      <c r="H8" s="34">
        <v>30.233827999999999</v>
      </c>
      <c r="I8" s="36">
        <v>0</v>
      </c>
      <c r="J8" s="36">
        <v>0</v>
      </c>
      <c r="K8" s="4">
        <v>0</v>
      </c>
      <c r="L8" s="34">
        <v>0</v>
      </c>
      <c r="M8" s="8">
        <v>0</v>
      </c>
      <c r="N8" s="34">
        <v>0</v>
      </c>
      <c r="O8" s="21"/>
      <c r="P8" s="34"/>
      <c r="Q8" s="9"/>
      <c r="R8" s="34"/>
      <c r="S8" s="10">
        <v>0</v>
      </c>
      <c r="T8" s="34">
        <v>0</v>
      </c>
      <c r="U8" s="20"/>
      <c r="V8" s="34"/>
      <c r="W8" s="12">
        <v>0</v>
      </c>
      <c r="X8" s="34">
        <v>4.3523379999999996</v>
      </c>
      <c r="Y8" s="22">
        <v>1</v>
      </c>
      <c r="Z8" s="34">
        <v>2.4071681638987008</v>
      </c>
      <c r="AA8" s="28">
        <f t="shared" si="0"/>
        <v>19</v>
      </c>
      <c r="AB8" s="34">
        <f t="shared" si="1"/>
        <v>58.38984727832991</v>
      </c>
      <c r="AC8" s="33">
        <f t="shared" si="2"/>
        <v>0.32539903571646139</v>
      </c>
      <c r="AD8" s="17">
        <v>0</v>
      </c>
      <c r="AE8" s="34">
        <v>0.52017273893223814</v>
      </c>
      <c r="AF8" s="33">
        <f t="shared" si="3"/>
        <v>0</v>
      </c>
    </row>
    <row r="9" spans="1:32" ht="15" customHeight="1" x14ac:dyDescent="0.3">
      <c r="A9" t="s">
        <v>3</v>
      </c>
      <c r="B9" t="s">
        <v>4</v>
      </c>
      <c r="C9" t="s">
        <v>6</v>
      </c>
      <c r="D9">
        <v>0</v>
      </c>
      <c r="E9" s="26">
        <v>98</v>
      </c>
      <c r="F9" s="34">
        <v>79.514710352010965</v>
      </c>
      <c r="G9" s="31">
        <v>56</v>
      </c>
      <c r="H9" s="34">
        <v>38.864058</v>
      </c>
      <c r="I9" s="36">
        <v>45</v>
      </c>
      <c r="J9" s="36">
        <v>36.520000000000003</v>
      </c>
      <c r="K9" s="4">
        <v>368</v>
      </c>
      <c r="L9" s="34">
        <v>363.33094023785571</v>
      </c>
      <c r="M9" s="8">
        <v>167</v>
      </c>
      <c r="N9" s="34">
        <v>152.83231147284602</v>
      </c>
      <c r="O9" s="21">
        <v>120</v>
      </c>
      <c r="P9" s="34">
        <v>118.95466</v>
      </c>
      <c r="Q9" s="9">
        <v>26</v>
      </c>
      <c r="R9" s="34">
        <v>19.362070478795349</v>
      </c>
      <c r="S9" s="10">
        <v>376</v>
      </c>
      <c r="T9" s="34">
        <v>337.541</v>
      </c>
      <c r="U9" s="20">
        <v>67</v>
      </c>
      <c r="V9" s="34">
        <v>54.096602358694028</v>
      </c>
      <c r="W9" s="12">
        <v>18</v>
      </c>
      <c r="X9" s="34">
        <v>15.95759</v>
      </c>
      <c r="Y9" s="22">
        <v>1</v>
      </c>
      <c r="Z9" s="34">
        <v>2.5888800335797408</v>
      </c>
      <c r="AA9" s="28">
        <f t="shared" si="0"/>
        <v>1342</v>
      </c>
      <c r="AB9" s="34">
        <f t="shared" si="1"/>
        <v>1219.5628229337817</v>
      </c>
      <c r="AC9" s="33">
        <f t="shared" si="2"/>
        <v>1.100394317343721</v>
      </c>
      <c r="AD9" s="17">
        <v>60</v>
      </c>
      <c r="AE9" s="34">
        <v>64.720952468914433</v>
      </c>
      <c r="AF9" s="33">
        <f t="shared" si="3"/>
        <v>0.92705681407915141</v>
      </c>
    </row>
    <row r="10" spans="1:32" ht="15" customHeight="1" x14ac:dyDescent="0.3">
      <c r="A10" t="s">
        <v>3</v>
      </c>
      <c r="B10" t="s">
        <v>4</v>
      </c>
      <c r="C10" t="s">
        <v>6</v>
      </c>
      <c r="D10">
        <v>1</v>
      </c>
      <c r="E10" s="26">
        <v>2</v>
      </c>
      <c r="F10" s="34">
        <v>3.55821694396167</v>
      </c>
      <c r="G10" s="31">
        <v>1</v>
      </c>
      <c r="H10" s="34">
        <v>1.71090531</v>
      </c>
      <c r="I10" s="36">
        <v>2</v>
      </c>
      <c r="J10" s="36">
        <v>4.62</v>
      </c>
      <c r="K10" s="4">
        <v>0</v>
      </c>
      <c r="L10" s="34">
        <v>0</v>
      </c>
      <c r="M10" s="8">
        <v>0</v>
      </c>
      <c r="N10" s="34">
        <v>9.7664613278576314E-4</v>
      </c>
      <c r="O10" s="21">
        <v>12</v>
      </c>
      <c r="P10" s="34">
        <v>18.807179999999999</v>
      </c>
      <c r="Q10" s="9"/>
      <c r="R10" s="34"/>
      <c r="S10" s="10">
        <v>0</v>
      </c>
      <c r="T10" s="34">
        <v>0</v>
      </c>
      <c r="U10" s="20"/>
      <c r="V10" s="34"/>
      <c r="W10" s="12">
        <v>1</v>
      </c>
      <c r="X10" s="34">
        <v>1.4945219999999999</v>
      </c>
      <c r="Y10" s="22">
        <v>0</v>
      </c>
      <c r="Z10" s="34">
        <v>2.0100342231348389E-2</v>
      </c>
      <c r="AA10" s="28">
        <f t="shared" si="0"/>
        <v>18</v>
      </c>
      <c r="AB10" s="34">
        <f t="shared" si="1"/>
        <v>30.211901242325801</v>
      </c>
      <c r="AC10" s="33">
        <f t="shared" si="2"/>
        <v>0.5957916999537467</v>
      </c>
      <c r="AD10" s="17">
        <v>2</v>
      </c>
      <c r="AE10" s="34">
        <v>2.8497290821108825</v>
      </c>
      <c r="AF10" s="33">
        <f t="shared" si="3"/>
        <v>0.70182110031264378</v>
      </c>
    </row>
    <row r="11" spans="1:32" ht="15" customHeight="1" x14ac:dyDescent="0.3">
      <c r="A11" t="s">
        <v>3</v>
      </c>
      <c r="B11" t="s">
        <v>4</v>
      </c>
      <c r="C11" t="s">
        <v>6</v>
      </c>
      <c r="D11">
        <v>2</v>
      </c>
      <c r="E11" s="26">
        <v>0</v>
      </c>
      <c r="F11" s="34">
        <v>0</v>
      </c>
      <c r="G11" s="31">
        <v>0</v>
      </c>
      <c r="H11" s="34">
        <v>0</v>
      </c>
      <c r="I11" s="36">
        <v>0</v>
      </c>
      <c r="J11" s="36">
        <v>0</v>
      </c>
      <c r="K11" s="4">
        <v>0</v>
      </c>
      <c r="L11" s="34">
        <v>0</v>
      </c>
      <c r="M11" s="8">
        <v>0</v>
      </c>
      <c r="N11" s="34">
        <v>0</v>
      </c>
      <c r="O11" s="21"/>
      <c r="P11" s="34"/>
      <c r="Q11" s="9"/>
      <c r="R11" s="34"/>
      <c r="S11" s="10">
        <v>0</v>
      </c>
      <c r="T11" s="34">
        <v>0</v>
      </c>
      <c r="U11" s="20"/>
      <c r="V11" s="34"/>
      <c r="W11" s="12">
        <v>0</v>
      </c>
      <c r="X11" s="34">
        <v>0</v>
      </c>
      <c r="Y11" s="22">
        <v>0</v>
      </c>
      <c r="Z11" s="34">
        <v>0</v>
      </c>
      <c r="AA11" s="28">
        <f t="shared" si="0"/>
        <v>0</v>
      </c>
      <c r="AB11" s="34">
        <f t="shared" si="1"/>
        <v>0</v>
      </c>
      <c r="AC11" s="33" t="e">
        <f t="shared" si="2"/>
        <v>#DIV/0!</v>
      </c>
      <c r="AD11" s="16"/>
      <c r="AE11" s="34"/>
      <c r="AF11" s="33" t="e">
        <f t="shared" si="3"/>
        <v>#DIV/0!</v>
      </c>
    </row>
    <row r="12" spans="1:32" ht="15" customHeight="1" x14ac:dyDescent="0.3">
      <c r="A12" t="s">
        <v>3</v>
      </c>
      <c r="B12" t="s">
        <v>4</v>
      </c>
      <c r="C12" t="s">
        <v>6</v>
      </c>
      <c r="D12">
        <v>3</v>
      </c>
      <c r="E12" s="26">
        <v>0</v>
      </c>
      <c r="F12" s="34">
        <v>0</v>
      </c>
      <c r="G12" s="31">
        <v>0</v>
      </c>
      <c r="H12" s="34">
        <v>0</v>
      </c>
      <c r="I12" s="36">
        <v>0</v>
      </c>
      <c r="J12" s="36">
        <v>0</v>
      </c>
      <c r="K12" s="4">
        <v>0</v>
      </c>
      <c r="L12" s="34">
        <v>0</v>
      </c>
      <c r="M12" s="8">
        <v>0</v>
      </c>
      <c r="N12" s="34">
        <v>0</v>
      </c>
      <c r="O12" s="21"/>
      <c r="P12" s="34"/>
      <c r="Q12" s="9"/>
      <c r="R12" s="34"/>
      <c r="S12" s="10">
        <v>0</v>
      </c>
      <c r="T12" s="34">
        <v>0</v>
      </c>
      <c r="U12" s="20"/>
      <c r="V12" s="34"/>
      <c r="W12" s="12">
        <v>0</v>
      </c>
      <c r="X12" s="34">
        <v>0</v>
      </c>
      <c r="Y12" s="22">
        <v>0</v>
      </c>
      <c r="Z12" s="34">
        <v>0</v>
      </c>
      <c r="AA12" s="28">
        <f t="shared" si="0"/>
        <v>0</v>
      </c>
      <c r="AB12" s="34">
        <f t="shared" si="1"/>
        <v>0</v>
      </c>
      <c r="AC12" s="33" t="e">
        <f t="shared" si="2"/>
        <v>#DIV/0!</v>
      </c>
      <c r="AD12" s="16"/>
      <c r="AE12" s="34"/>
      <c r="AF12" s="33" t="e">
        <f t="shared" si="3"/>
        <v>#DIV/0!</v>
      </c>
    </row>
    <row r="13" spans="1:32" ht="15" customHeight="1" x14ac:dyDescent="0.3">
      <c r="A13" t="s">
        <v>3</v>
      </c>
      <c r="B13" t="s">
        <v>4</v>
      </c>
      <c r="C13" t="s">
        <v>7</v>
      </c>
      <c r="D13">
        <v>0</v>
      </c>
      <c r="E13" s="26">
        <v>8</v>
      </c>
      <c r="F13" s="34">
        <v>10.241508386099937</v>
      </c>
      <c r="G13" s="31">
        <v>12</v>
      </c>
      <c r="H13" s="34">
        <v>28.7723102</v>
      </c>
      <c r="I13" s="36">
        <v>3</v>
      </c>
      <c r="J13" s="36">
        <v>3.74</v>
      </c>
      <c r="K13" s="4">
        <v>17</v>
      </c>
      <c r="L13" s="34">
        <v>16.534605399633879</v>
      </c>
      <c r="M13" s="8">
        <v>486</v>
      </c>
      <c r="N13" s="34">
        <v>509.07414397958684</v>
      </c>
      <c r="O13" s="21">
        <v>42</v>
      </c>
      <c r="P13" s="34">
        <v>66.619730000000004</v>
      </c>
      <c r="Q13" s="9">
        <v>6383</v>
      </c>
      <c r="R13" s="34">
        <v>8385.8710593590858</v>
      </c>
      <c r="S13" s="10">
        <v>2904</v>
      </c>
      <c r="T13" s="34">
        <v>4662.2280000000001</v>
      </c>
      <c r="U13" s="20">
        <v>1869</v>
      </c>
      <c r="V13" s="34">
        <v>2654.558650257703</v>
      </c>
      <c r="W13" s="12">
        <v>2</v>
      </c>
      <c r="X13" s="34">
        <v>9.1370550000000001</v>
      </c>
      <c r="Y13" s="22">
        <v>3</v>
      </c>
      <c r="Z13" s="34">
        <v>6.3684989871704296</v>
      </c>
      <c r="AA13" s="28">
        <f t="shared" si="0"/>
        <v>11729</v>
      </c>
      <c r="AB13" s="34">
        <f t="shared" si="1"/>
        <v>16353.145561569278</v>
      </c>
      <c r="AC13" s="33">
        <f t="shared" si="2"/>
        <v>0.71723204296326604</v>
      </c>
      <c r="AD13" s="17">
        <v>131</v>
      </c>
      <c r="AE13" s="34">
        <v>397.27474257893772</v>
      </c>
      <c r="AF13" s="33">
        <f t="shared" si="3"/>
        <v>0.32974661099672237</v>
      </c>
    </row>
    <row r="14" spans="1:32" ht="15" customHeight="1" x14ac:dyDescent="0.3">
      <c r="A14" t="s">
        <v>3</v>
      </c>
      <c r="B14" t="s">
        <v>4</v>
      </c>
      <c r="C14" t="s">
        <v>7</v>
      </c>
      <c r="D14">
        <v>1</v>
      </c>
      <c r="E14" s="26">
        <v>0</v>
      </c>
      <c r="F14" s="34">
        <v>0</v>
      </c>
      <c r="G14" s="31">
        <v>0</v>
      </c>
      <c r="H14" s="34">
        <v>0</v>
      </c>
      <c r="I14" s="36">
        <v>0</v>
      </c>
      <c r="J14" s="36">
        <v>0</v>
      </c>
      <c r="K14" s="4">
        <v>0</v>
      </c>
      <c r="L14" s="34">
        <v>0</v>
      </c>
      <c r="M14" s="8">
        <v>0</v>
      </c>
      <c r="N14" s="34">
        <v>0</v>
      </c>
      <c r="O14" s="21">
        <v>0</v>
      </c>
      <c r="P14" s="34">
        <v>0</v>
      </c>
      <c r="Q14" s="9"/>
      <c r="R14" s="34"/>
      <c r="S14" s="10">
        <v>0</v>
      </c>
      <c r="T14" s="34">
        <v>0</v>
      </c>
      <c r="U14" s="20"/>
      <c r="V14" s="34"/>
      <c r="W14" s="12">
        <v>0</v>
      </c>
      <c r="X14" s="34">
        <v>0</v>
      </c>
      <c r="Y14" s="22">
        <v>0</v>
      </c>
      <c r="Z14" s="34">
        <v>0</v>
      </c>
      <c r="AA14" s="28">
        <f t="shared" si="0"/>
        <v>0</v>
      </c>
      <c r="AB14" s="34">
        <f t="shared" si="1"/>
        <v>0</v>
      </c>
      <c r="AC14" s="33" t="e">
        <f t="shared" si="2"/>
        <v>#DIV/0!</v>
      </c>
      <c r="AD14" s="16"/>
      <c r="AE14" s="34"/>
      <c r="AF14" s="33" t="e">
        <f t="shared" si="3"/>
        <v>#DIV/0!</v>
      </c>
    </row>
    <row r="15" spans="1:32" ht="15" customHeight="1" x14ac:dyDescent="0.3">
      <c r="A15" t="s">
        <v>3</v>
      </c>
      <c r="B15" t="s">
        <v>4</v>
      </c>
      <c r="C15" t="s">
        <v>7</v>
      </c>
      <c r="D15">
        <v>2</v>
      </c>
      <c r="E15" s="26">
        <v>0</v>
      </c>
      <c r="F15" s="34">
        <v>0</v>
      </c>
      <c r="G15" s="31">
        <v>0</v>
      </c>
      <c r="H15" s="34">
        <v>0</v>
      </c>
      <c r="I15" s="36">
        <v>0</v>
      </c>
      <c r="J15" s="36">
        <v>0</v>
      </c>
      <c r="K15" s="4">
        <v>0</v>
      </c>
      <c r="L15" s="34">
        <v>0</v>
      </c>
      <c r="M15" s="8">
        <v>0</v>
      </c>
      <c r="N15" s="34">
        <v>0</v>
      </c>
      <c r="O15" s="21"/>
      <c r="P15" s="34"/>
      <c r="Q15" s="9"/>
      <c r="R15" s="34"/>
      <c r="S15" s="10">
        <v>0</v>
      </c>
      <c r="T15" s="34">
        <v>0</v>
      </c>
      <c r="U15" s="20"/>
      <c r="V15" s="34"/>
      <c r="W15" s="12">
        <v>0</v>
      </c>
      <c r="X15" s="34">
        <v>0</v>
      </c>
      <c r="Y15" s="22">
        <v>0</v>
      </c>
      <c r="Z15" s="34">
        <v>0</v>
      </c>
      <c r="AA15" s="28">
        <f t="shared" si="0"/>
        <v>0</v>
      </c>
      <c r="AB15" s="34">
        <f t="shared" si="1"/>
        <v>0</v>
      </c>
      <c r="AC15" s="33" t="e">
        <f t="shared" si="2"/>
        <v>#DIV/0!</v>
      </c>
      <c r="AD15" s="16"/>
      <c r="AE15" s="34"/>
      <c r="AF15" s="33" t="e">
        <f t="shared" si="3"/>
        <v>#DIV/0!</v>
      </c>
    </row>
    <row r="16" spans="1:32" ht="15" customHeight="1" x14ac:dyDescent="0.3">
      <c r="A16" t="s">
        <v>3</v>
      </c>
      <c r="B16" t="s">
        <v>4</v>
      </c>
      <c r="C16" t="s">
        <v>7</v>
      </c>
      <c r="D16">
        <v>3</v>
      </c>
      <c r="E16" s="26">
        <v>0</v>
      </c>
      <c r="F16" s="34">
        <v>0</v>
      </c>
      <c r="G16" s="31">
        <v>0</v>
      </c>
      <c r="H16" s="34">
        <v>0</v>
      </c>
      <c r="I16" s="36">
        <v>0</v>
      </c>
      <c r="J16" s="36">
        <v>0</v>
      </c>
      <c r="K16" s="4">
        <v>0</v>
      </c>
      <c r="L16" s="34">
        <v>0</v>
      </c>
      <c r="M16" s="8">
        <v>0</v>
      </c>
      <c r="N16" s="34">
        <v>0</v>
      </c>
      <c r="O16" s="21"/>
      <c r="P16" s="34"/>
      <c r="Q16" s="9"/>
      <c r="R16" s="34"/>
      <c r="S16" s="10">
        <v>0</v>
      </c>
      <c r="T16" s="34">
        <v>0</v>
      </c>
      <c r="U16" s="20"/>
      <c r="V16" s="34"/>
      <c r="W16" s="12">
        <v>0</v>
      </c>
      <c r="X16" s="34">
        <v>0</v>
      </c>
      <c r="Y16" s="22">
        <v>0</v>
      </c>
      <c r="Z16" s="34">
        <v>0</v>
      </c>
      <c r="AA16" s="28">
        <f t="shared" si="0"/>
        <v>0</v>
      </c>
      <c r="AB16" s="34">
        <f t="shared" si="1"/>
        <v>0</v>
      </c>
      <c r="AC16" s="33" t="e">
        <f t="shared" si="2"/>
        <v>#DIV/0!</v>
      </c>
      <c r="AD16" s="16"/>
      <c r="AE16" s="34"/>
      <c r="AF16" s="33" t="e">
        <f t="shared" si="3"/>
        <v>#DIV/0!</v>
      </c>
    </row>
    <row r="17" spans="1:32" ht="15" customHeight="1" x14ac:dyDescent="0.3">
      <c r="A17" t="s">
        <v>3</v>
      </c>
      <c r="B17" t="s">
        <v>8</v>
      </c>
      <c r="C17" t="s">
        <v>5</v>
      </c>
      <c r="D17">
        <v>0</v>
      </c>
      <c r="E17" s="26">
        <v>78</v>
      </c>
      <c r="F17" s="34">
        <v>99.029236194324511</v>
      </c>
      <c r="G17" s="31">
        <v>40</v>
      </c>
      <c r="H17" s="34">
        <v>85.336416999999997</v>
      </c>
      <c r="I17" s="36">
        <v>182</v>
      </c>
      <c r="J17" s="36">
        <v>355.49</v>
      </c>
      <c r="K17" s="4">
        <v>416</v>
      </c>
      <c r="L17" s="34">
        <v>421.54715457349965</v>
      </c>
      <c r="M17" s="8">
        <v>403</v>
      </c>
      <c r="N17" s="34">
        <v>676.37235559470241</v>
      </c>
      <c r="O17" s="21">
        <v>327</v>
      </c>
      <c r="P17" s="34">
        <v>871.71861000000001</v>
      </c>
      <c r="Q17" s="9">
        <v>3</v>
      </c>
      <c r="R17" s="34">
        <v>3.2284272625735797</v>
      </c>
      <c r="S17" s="10">
        <v>411</v>
      </c>
      <c r="T17" s="34">
        <v>543.35400000000004</v>
      </c>
      <c r="U17" s="20">
        <v>120</v>
      </c>
      <c r="V17" s="34">
        <v>168.2845551502505</v>
      </c>
      <c r="W17" s="12">
        <v>90</v>
      </c>
      <c r="X17" s="34">
        <v>160.41579999999999</v>
      </c>
      <c r="Y17" s="22">
        <v>3</v>
      </c>
      <c r="Z17" s="34">
        <v>20.239999157921972</v>
      </c>
      <c r="AA17" s="28">
        <f t="shared" si="0"/>
        <v>2073</v>
      </c>
      <c r="AB17" s="34">
        <f t="shared" si="1"/>
        <v>3405.0165549332719</v>
      </c>
      <c r="AC17" s="33">
        <f t="shared" si="2"/>
        <v>0.60880761269621042</v>
      </c>
      <c r="AD17" s="17">
        <v>101</v>
      </c>
      <c r="AE17" s="34">
        <v>215.41204740196036</v>
      </c>
      <c r="AF17" s="33">
        <f t="shared" si="3"/>
        <v>0.46886885491382618</v>
      </c>
    </row>
    <row r="18" spans="1:32" ht="15" customHeight="1" x14ac:dyDescent="0.3">
      <c r="A18" t="s">
        <v>3</v>
      </c>
      <c r="B18" t="s">
        <v>8</v>
      </c>
      <c r="C18" t="s">
        <v>5</v>
      </c>
      <c r="D18">
        <v>1</v>
      </c>
      <c r="E18" s="26">
        <v>0</v>
      </c>
      <c r="F18" s="34">
        <v>10.929921644169752</v>
      </c>
      <c r="G18" s="31">
        <v>6</v>
      </c>
      <c r="H18" s="34">
        <v>18.26639299</v>
      </c>
      <c r="I18" s="36">
        <v>17</v>
      </c>
      <c r="J18" s="36">
        <v>34.700000000000003</v>
      </c>
      <c r="K18" s="4">
        <v>0</v>
      </c>
      <c r="L18" s="34">
        <v>0</v>
      </c>
      <c r="M18" s="8">
        <v>0</v>
      </c>
      <c r="N18" s="34">
        <v>0</v>
      </c>
      <c r="O18" s="21">
        <v>35</v>
      </c>
      <c r="P18" s="34">
        <v>119.79661</v>
      </c>
      <c r="Q18" s="9"/>
      <c r="R18" s="34"/>
      <c r="S18" s="10">
        <v>0</v>
      </c>
      <c r="T18" s="34">
        <v>0</v>
      </c>
      <c r="U18" s="20"/>
      <c r="V18" s="34"/>
      <c r="W18" s="12">
        <v>3</v>
      </c>
      <c r="X18" s="34">
        <v>9.6150900000000004</v>
      </c>
      <c r="Y18" s="22">
        <v>1</v>
      </c>
      <c r="Z18" s="34">
        <v>0.37084520891717987</v>
      </c>
      <c r="AA18" s="28">
        <f t="shared" si="0"/>
        <v>62</v>
      </c>
      <c r="AB18" s="34">
        <f t="shared" si="1"/>
        <v>193.67885984308694</v>
      </c>
      <c r="AC18" s="33">
        <f t="shared" si="2"/>
        <v>0.32011753915853608</v>
      </c>
      <c r="AD18" s="17">
        <v>7</v>
      </c>
      <c r="AE18" s="34">
        <v>15.247235870116358</v>
      </c>
      <c r="AF18" s="33">
        <f t="shared" si="3"/>
        <v>0.45909960727501886</v>
      </c>
    </row>
    <row r="19" spans="1:32" ht="15" customHeight="1" x14ac:dyDescent="0.3">
      <c r="A19" t="s">
        <v>3</v>
      </c>
      <c r="B19" t="s">
        <v>8</v>
      </c>
      <c r="C19" t="s">
        <v>5</v>
      </c>
      <c r="D19">
        <v>2</v>
      </c>
      <c r="E19" s="26">
        <v>6</v>
      </c>
      <c r="F19" s="34">
        <v>25.461877831197828</v>
      </c>
      <c r="G19" s="31">
        <v>16</v>
      </c>
      <c r="H19" s="34">
        <v>43.957041500000003</v>
      </c>
      <c r="I19" s="36">
        <v>1</v>
      </c>
      <c r="J19" s="36">
        <v>5.09</v>
      </c>
      <c r="K19" s="4">
        <v>0</v>
      </c>
      <c r="L19" s="34">
        <v>0</v>
      </c>
      <c r="M19" s="8">
        <v>0</v>
      </c>
      <c r="N19" s="34">
        <v>0</v>
      </c>
      <c r="O19" s="21"/>
      <c r="P19" s="34"/>
      <c r="Q19" s="9"/>
      <c r="R19" s="34"/>
      <c r="S19" s="10">
        <v>0</v>
      </c>
      <c r="T19" s="34">
        <v>0</v>
      </c>
      <c r="U19" s="20"/>
      <c r="V19" s="34"/>
      <c r="W19" s="12">
        <v>7</v>
      </c>
      <c r="X19" s="34">
        <v>34.580629999999999</v>
      </c>
      <c r="Y19" s="22">
        <v>2</v>
      </c>
      <c r="Z19" s="34">
        <v>2.1110180150581783</v>
      </c>
      <c r="AA19" s="28">
        <f t="shared" si="0"/>
        <v>32</v>
      </c>
      <c r="AB19" s="34">
        <f t="shared" si="1"/>
        <v>111.20056734625601</v>
      </c>
      <c r="AC19" s="33">
        <f t="shared" si="2"/>
        <v>0.28776831596873503</v>
      </c>
      <c r="AD19" s="17">
        <v>11</v>
      </c>
      <c r="AE19" s="34">
        <v>6.5401280433182798</v>
      </c>
      <c r="AF19" s="33">
        <f t="shared" si="3"/>
        <v>1.6819242570087214</v>
      </c>
    </row>
    <row r="20" spans="1:32" ht="15" customHeight="1" x14ac:dyDescent="0.3">
      <c r="A20" t="s">
        <v>3</v>
      </c>
      <c r="B20" t="s">
        <v>8</v>
      </c>
      <c r="C20" t="s">
        <v>5</v>
      </c>
      <c r="D20">
        <v>3</v>
      </c>
      <c r="E20" s="26">
        <v>2</v>
      </c>
      <c r="F20" s="34">
        <v>12.220585782173854</v>
      </c>
      <c r="G20" s="31">
        <v>6</v>
      </c>
      <c r="H20" s="34">
        <v>28.703181000000001</v>
      </c>
      <c r="I20" s="36">
        <v>0</v>
      </c>
      <c r="J20" s="36">
        <v>0</v>
      </c>
      <c r="K20" s="4">
        <v>0</v>
      </c>
      <c r="L20" s="34">
        <v>0</v>
      </c>
      <c r="M20" s="8">
        <v>0</v>
      </c>
      <c r="N20" s="34">
        <v>0</v>
      </c>
      <c r="O20" s="21"/>
      <c r="P20" s="34"/>
      <c r="Q20" s="9"/>
      <c r="R20" s="34"/>
      <c r="S20" s="10">
        <v>0</v>
      </c>
      <c r="T20" s="34">
        <v>0</v>
      </c>
      <c r="U20" s="20"/>
      <c r="V20" s="34"/>
      <c r="W20" s="12">
        <v>2</v>
      </c>
      <c r="X20" s="34">
        <v>2.4602020000000002</v>
      </c>
      <c r="Y20" s="22">
        <v>0</v>
      </c>
      <c r="Z20" s="34">
        <v>0</v>
      </c>
      <c r="AA20" s="28">
        <f t="shared" si="0"/>
        <v>10</v>
      </c>
      <c r="AB20" s="34">
        <f t="shared" si="1"/>
        <v>43.383968782173859</v>
      </c>
      <c r="AC20" s="33">
        <f t="shared" si="2"/>
        <v>0.23049988926114393</v>
      </c>
      <c r="AD20" s="17">
        <v>0</v>
      </c>
      <c r="AE20" s="34">
        <v>0.31341752994387401</v>
      </c>
      <c r="AF20" s="33">
        <f t="shared" si="3"/>
        <v>0</v>
      </c>
    </row>
    <row r="21" spans="1:32" ht="15" customHeight="1" x14ac:dyDescent="0.3">
      <c r="A21" t="s">
        <v>3</v>
      </c>
      <c r="B21" t="s">
        <v>8</v>
      </c>
      <c r="C21" t="s">
        <v>6</v>
      </c>
      <c r="D21">
        <v>0</v>
      </c>
      <c r="E21" s="26">
        <v>28</v>
      </c>
      <c r="F21" s="34">
        <v>11.120437718570836</v>
      </c>
      <c r="G21" s="31">
        <v>10</v>
      </c>
      <c r="H21" s="34">
        <v>28.703181000000001</v>
      </c>
      <c r="I21" s="36">
        <v>30</v>
      </c>
      <c r="J21" s="36">
        <v>18.47</v>
      </c>
      <c r="K21" s="4">
        <v>155</v>
      </c>
      <c r="L21" s="34">
        <v>161.14478617619818</v>
      </c>
      <c r="M21" s="8">
        <v>137</v>
      </c>
      <c r="N21" s="34">
        <v>99.882241305360679</v>
      </c>
      <c r="O21" s="21">
        <v>85</v>
      </c>
      <c r="P21" s="34">
        <v>75.012619999999998</v>
      </c>
      <c r="Q21" s="9">
        <v>2</v>
      </c>
      <c r="R21" s="34">
        <v>1.966057556553046</v>
      </c>
      <c r="S21" s="10">
        <v>166</v>
      </c>
      <c r="T21" s="34">
        <v>127.691</v>
      </c>
      <c r="U21" s="20">
        <v>45</v>
      </c>
      <c r="V21" s="34">
        <v>46.328842122223136</v>
      </c>
      <c r="W21" s="12">
        <v>7</v>
      </c>
      <c r="X21" s="34">
        <v>6.2740780000000003</v>
      </c>
      <c r="Y21" s="22">
        <v>2</v>
      </c>
      <c r="Z21" s="34">
        <v>0.76535086655167706</v>
      </c>
      <c r="AA21" s="28">
        <f t="shared" si="0"/>
        <v>667</v>
      </c>
      <c r="AB21" s="34">
        <f t="shared" si="1"/>
        <v>577.35859474545748</v>
      </c>
      <c r="AC21" s="33">
        <f t="shared" si="2"/>
        <v>1.1552612294514524</v>
      </c>
      <c r="AD21" s="17">
        <v>40</v>
      </c>
      <c r="AE21" s="34">
        <v>48.486999239947998</v>
      </c>
      <c r="AF21" s="33">
        <f t="shared" si="3"/>
        <v>0.82496340518108124</v>
      </c>
    </row>
    <row r="22" spans="1:32" ht="15" customHeight="1" x14ac:dyDescent="0.3">
      <c r="A22" t="s">
        <v>3</v>
      </c>
      <c r="B22" t="s">
        <v>8</v>
      </c>
      <c r="C22" t="s">
        <v>6</v>
      </c>
      <c r="D22">
        <v>1</v>
      </c>
      <c r="E22" s="26">
        <v>2</v>
      </c>
      <c r="F22" s="34">
        <v>1.1769140223901442</v>
      </c>
      <c r="G22" s="31">
        <v>1</v>
      </c>
      <c r="H22" s="34">
        <v>0.85848400000000002</v>
      </c>
      <c r="I22" s="36">
        <v>2</v>
      </c>
      <c r="J22" s="36">
        <v>3.29</v>
      </c>
      <c r="K22" s="4">
        <v>0</v>
      </c>
      <c r="L22" s="34">
        <v>0</v>
      </c>
      <c r="M22" s="8">
        <v>0</v>
      </c>
      <c r="N22" s="34">
        <v>0</v>
      </c>
      <c r="O22" s="21">
        <v>6</v>
      </c>
      <c r="P22" s="34">
        <v>5.4837300000000004</v>
      </c>
      <c r="Q22" s="9"/>
      <c r="R22" s="34"/>
      <c r="S22" s="10">
        <v>0</v>
      </c>
      <c r="T22" s="34">
        <v>0</v>
      </c>
      <c r="U22" s="20"/>
      <c r="V22" s="34"/>
      <c r="W22" s="12">
        <v>0</v>
      </c>
      <c r="X22" s="34">
        <v>0.51217900000000005</v>
      </c>
      <c r="Y22" s="22">
        <v>0</v>
      </c>
      <c r="Z22" s="34">
        <v>5.430735112936344E-2</v>
      </c>
      <c r="AA22" s="28">
        <f t="shared" si="0"/>
        <v>11</v>
      </c>
      <c r="AB22" s="34">
        <f t="shared" si="1"/>
        <v>11.375614373519507</v>
      </c>
      <c r="AC22" s="33">
        <f t="shared" si="2"/>
        <v>0.96698073957272379</v>
      </c>
      <c r="AD22" s="17">
        <v>4</v>
      </c>
      <c r="AE22" s="34">
        <v>1.4394486447173169</v>
      </c>
      <c r="AF22" s="33">
        <f t="shared" si="3"/>
        <v>2.778841756307</v>
      </c>
    </row>
    <row r="23" spans="1:32" ht="15" customHeight="1" x14ac:dyDescent="0.3">
      <c r="A23" t="s">
        <v>3</v>
      </c>
      <c r="B23" t="s">
        <v>8</v>
      </c>
      <c r="C23" t="s">
        <v>6</v>
      </c>
      <c r="D23">
        <v>2</v>
      </c>
      <c r="E23" s="26">
        <v>0</v>
      </c>
      <c r="F23" s="34">
        <v>0</v>
      </c>
      <c r="G23" s="31">
        <v>0</v>
      </c>
      <c r="H23" s="34">
        <v>0</v>
      </c>
      <c r="I23" s="36">
        <v>0</v>
      </c>
      <c r="J23" s="36">
        <v>0</v>
      </c>
      <c r="K23" s="4">
        <v>0</v>
      </c>
      <c r="L23" s="34">
        <v>0</v>
      </c>
      <c r="M23" s="8">
        <v>0</v>
      </c>
      <c r="N23" s="34">
        <v>0</v>
      </c>
      <c r="O23" s="21"/>
      <c r="P23" s="34"/>
      <c r="Q23" s="9"/>
      <c r="R23" s="34"/>
      <c r="S23" s="10">
        <v>0</v>
      </c>
      <c r="T23" s="34">
        <v>0</v>
      </c>
      <c r="U23" s="20"/>
      <c r="V23" s="34"/>
      <c r="W23" s="12">
        <v>0</v>
      </c>
      <c r="X23" s="34">
        <v>0</v>
      </c>
      <c r="Y23" s="22">
        <v>0</v>
      </c>
      <c r="Z23" s="34">
        <v>0</v>
      </c>
      <c r="AA23" s="28">
        <f t="shared" si="0"/>
        <v>0</v>
      </c>
      <c r="AB23" s="34">
        <f t="shared" si="1"/>
        <v>0</v>
      </c>
      <c r="AC23" s="33" t="e">
        <f t="shared" si="2"/>
        <v>#DIV/0!</v>
      </c>
      <c r="AD23" s="16"/>
      <c r="AE23" s="34"/>
      <c r="AF23" s="33" t="e">
        <f t="shared" si="3"/>
        <v>#DIV/0!</v>
      </c>
    </row>
    <row r="24" spans="1:32" ht="15" customHeight="1" x14ac:dyDescent="0.3">
      <c r="A24" t="s">
        <v>3</v>
      </c>
      <c r="B24" t="s">
        <v>8</v>
      </c>
      <c r="C24" t="s">
        <v>6</v>
      </c>
      <c r="D24">
        <v>3</v>
      </c>
      <c r="E24" s="27">
        <v>0</v>
      </c>
      <c r="F24" s="35">
        <v>0</v>
      </c>
      <c r="G24" s="31">
        <v>0</v>
      </c>
      <c r="H24" s="35">
        <v>0</v>
      </c>
      <c r="I24" s="36">
        <v>0</v>
      </c>
      <c r="J24" s="36">
        <v>0</v>
      </c>
      <c r="K24" s="4">
        <v>0</v>
      </c>
      <c r="L24" s="35">
        <v>0</v>
      </c>
      <c r="M24" s="8">
        <v>0</v>
      </c>
      <c r="N24" s="35">
        <v>0</v>
      </c>
      <c r="O24" s="21"/>
      <c r="P24" s="35"/>
      <c r="Q24" s="9"/>
      <c r="R24" s="35"/>
      <c r="S24" s="10">
        <v>0</v>
      </c>
      <c r="T24" s="35">
        <v>0</v>
      </c>
      <c r="U24" s="20"/>
      <c r="V24" s="35"/>
      <c r="W24" s="12">
        <v>0</v>
      </c>
      <c r="X24" s="35">
        <v>0</v>
      </c>
      <c r="Y24" s="22">
        <v>0</v>
      </c>
      <c r="Z24" s="35">
        <v>0</v>
      </c>
      <c r="AA24" s="28">
        <f t="shared" si="0"/>
        <v>0</v>
      </c>
      <c r="AB24" s="35">
        <f t="shared" si="1"/>
        <v>0</v>
      </c>
      <c r="AC24" s="33" t="e">
        <f t="shared" si="2"/>
        <v>#DIV/0!</v>
      </c>
      <c r="AD24" s="16"/>
      <c r="AE24" s="35"/>
      <c r="AF24" s="33" t="e">
        <f t="shared" si="3"/>
        <v>#DIV/0!</v>
      </c>
    </row>
    <row r="25" spans="1:32" ht="15" customHeight="1" x14ac:dyDescent="0.3">
      <c r="A25" t="s">
        <v>3</v>
      </c>
      <c r="B25" t="s">
        <v>8</v>
      </c>
      <c r="C25" t="s">
        <v>7</v>
      </c>
      <c r="D25">
        <v>0</v>
      </c>
      <c r="E25" s="26">
        <v>2</v>
      </c>
      <c r="F25" s="34">
        <v>2.2815086416618762</v>
      </c>
      <c r="G25" s="31">
        <v>3</v>
      </c>
      <c r="H25" s="34">
        <v>7.406968</v>
      </c>
      <c r="I25" s="36">
        <v>2</v>
      </c>
      <c r="J25" s="36">
        <v>1.704</v>
      </c>
      <c r="K25" s="4">
        <v>6</v>
      </c>
      <c r="L25" s="34">
        <v>5.3389225726481326</v>
      </c>
      <c r="M25" s="8">
        <v>391</v>
      </c>
      <c r="N25" s="34">
        <v>411.73259037273363</v>
      </c>
      <c r="O25" s="21">
        <v>15</v>
      </c>
      <c r="P25" s="34">
        <v>29.18064</v>
      </c>
      <c r="Q25" s="9">
        <v>2324</v>
      </c>
      <c r="R25" s="34">
        <v>2600.0264884104013</v>
      </c>
      <c r="S25" s="10">
        <v>188</v>
      </c>
      <c r="T25" s="34">
        <v>198.33</v>
      </c>
      <c r="U25" s="20">
        <v>1337</v>
      </c>
      <c r="V25" s="34">
        <v>1658.528134759031</v>
      </c>
      <c r="W25" s="12">
        <v>2</v>
      </c>
      <c r="X25" s="34">
        <v>5.1827540000000001</v>
      </c>
      <c r="Y25" s="22">
        <v>3</v>
      </c>
      <c r="Z25" s="34">
        <v>1.8778704502888433</v>
      </c>
      <c r="AA25" s="28">
        <f t="shared" si="0"/>
        <v>4273</v>
      </c>
      <c r="AB25" s="34">
        <f t="shared" si="1"/>
        <v>4921.5898772067658</v>
      </c>
      <c r="AC25" s="33">
        <f t="shared" si="2"/>
        <v>0.86821537483028333</v>
      </c>
      <c r="AD25" s="17">
        <v>33</v>
      </c>
      <c r="AE25" s="34">
        <v>105.6475289952772</v>
      </c>
      <c r="AF25" s="33">
        <f t="shared" si="3"/>
        <v>0.31235941165718328</v>
      </c>
    </row>
    <row r="26" spans="1:32" ht="15" customHeight="1" x14ac:dyDescent="0.3">
      <c r="A26" t="s">
        <v>3</v>
      </c>
      <c r="B26" t="s">
        <v>8</v>
      </c>
      <c r="C26" t="s">
        <v>7</v>
      </c>
      <c r="D26">
        <v>1</v>
      </c>
      <c r="E26" s="26">
        <v>0</v>
      </c>
      <c r="F26" s="34">
        <v>0</v>
      </c>
      <c r="G26" s="31">
        <v>0</v>
      </c>
      <c r="H26" s="34">
        <v>0</v>
      </c>
      <c r="I26" s="36">
        <v>0</v>
      </c>
      <c r="J26" s="36">
        <v>0</v>
      </c>
      <c r="K26" s="4">
        <v>0</v>
      </c>
      <c r="L26" s="34">
        <v>0</v>
      </c>
      <c r="M26" s="8">
        <v>0</v>
      </c>
      <c r="N26" s="34">
        <v>8.7205504079397672E-2</v>
      </c>
      <c r="O26" s="21">
        <v>0</v>
      </c>
      <c r="P26" s="34">
        <v>1.238E-2</v>
      </c>
      <c r="R26" s="34"/>
      <c r="S26" s="10">
        <v>0</v>
      </c>
      <c r="T26" s="34">
        <v>0</v>
      </c>
      <c r="V26" s="34"/>
      <c r="W26" s="12">
        <v>0</v>
      </c>
      <c r="X26" s="34">
        <v>0</v>
      </c>
      <c r="Y26" s="22">
        <v>0</v>
      </c>
      <c r="Z26" s="34">
        <v>0</v>
      </c>
      <c r="AA26" s="28">
        <f t="shared" si="0"/>
        <v>0</v>
      </c>
      <c r="AB26" s="34">
        <f t="shared" si="1"/>
        <v>9.9585504079397674E-2</v>
      </c>
      <c r="AC26" s="33">
        <f t="shared" si="2"/>
        <v>0</v>
      </c>
      <c r="AD26" s="16"/>
      <c r="AE26" s="34"/>
      <c r="AF26" s="33" t="e">
        <f t="shared" si="3"/>
        <v>#DIV/0!</v>
      </c>
    </row>
    <row r="27" spans="1:32" ht="15" customHeight="1" x14ac:dyDescent="0.3">
      <c r="A27" t="s">
        <v>3</v>
      </c>
      <c r="B27" t="s">
        <v>8</v>
      </c>
      <c r="C27" t="s">
        <v>7</v>
      </c>
      <c r="D27">
        <v>2</v>
      </c>
      <c r="E27" s="26">
        <v>0</v>
      </c>
      <c r="F27" s="34">
        <v>0</v>
      </c>
      <c r="G27" s="31">
        <v>0</v>
      </c>
      <c r="H27" s="34">
        <v>0</v>
      </c>
      <c r="I27" s="36">
        <v>0</v>
      </c>
      <c r="J27" s="36">
        <v>0</v>
      </c>
      <c r="K27" s="4">
        <v>0</v>
      </c>
      <c r="L27" s="34">
        <v>0</v>
      </c>
      <c r="M27" s="8">
        <v>0</v>
      </c>
      <c r="N27" s="34">
        <v>0</v>
      </c>
      <c r="P27" s="34"/>
      <c r="R27" s="34"/>
      <c r="S27" s="10">
        <v>0</v>
      </c>
      <c r="T27" s="34">
        <v>0</v>
      </c>
      <c r="V27" s="34"/>
      <c r="W27" s="12">
        <v>0</v>
      </c>
      <c r="X27" s="34">
        <v>5.522E-3</v>
      </c>
      <c r="Y27" s="22">
        <v>0</v>
      </c>
      <c r="Z27" s="34">
        <v>0</v>
      </c>
      <c r="AA27" s="28">
        <f t="shared" si="0"/>
        <v>0</v>
      </c>
      <c r="AB27" s="34">
        <f t="shared" si="1"/>
        <v>5.522E-3</v>
      </c>
      <c r="AC27" s="33">
        <f t="shared" si="2"/>
        <v>0</v>
      </c>
      <c r="AD27" s="16"/>
      <c r="AE27" s="34"/>
      <c r="AF27" s="33" t="e">
        <f t="shared" si="3"/>
        <v>#DIV/0!</v>
      </c>
    </row>
    <row r="28" spans="1:32" ht="15" customHeight="1" x14ac:dyDescent="0.3">
      <c r="A28" t="s">
        <v>3</v>
      </c>
      <c r="B28" t="s">
        <v>8</v>
      </c>
      <c r="C28" t="s">
        <v>7</v>
      </c>
      <c r="D28">
        <v>3</v>
      </c>
      <c r="E28" s="26">
        <v>0</v>
      </c>
      <c r="F28" s="34">
        <v>0</v>
      </c>
      <c r="G28" s="31">
        <v>0</v>
      </c>
      <c r="H28" s="34">
        <v>0</v>
      </c>
      <c r="I28" s="36">
        <v>0</v>
      </c>
      <c r="J28" s="36">
        <v>0</v>
      </c>
      <c r="K28" s="4">
        <v>0</v>
      </c>
      <c r="L28" s="34">
        <v>0</v>
      </c>
      <c r="M28" s="8">
        <v>0</v>
      </c>
      <c r="N28" s="34">
        <v>0</v>
      </c>
      <c r="P28" s="34"/>
      <c r="R28" s="34"/>
      <c r="S28" s="10">
        <v>0</v>
      </c>
      <c r="T28" s="34">
        <v>0</v>
      </c>
      <c r="V28" s="34"/>
      <c r="W28" s="12">
        <v>0</v>
      </c>
      <c r="X28" s="34">
        <v>0</v>
      </c>
      <c r="Y28" s="22">
        <v>0</v>
      </c>
      <c r="Z28" s="34">
        <v>0</v>
      </c>
      <c r="AA28" s="28">
        <f t="shared" si="0"/>
        <v>0</v>
      </c>
      <c r="AB28" s="34">
        <f t="shared" si="1"/>
        <v>0</v>
      </c>
      <c r="AC28" s="33" t="e">
        <f t="shared" si="2"/>
        <v>#DIV/0!</v>
      </c>
      <c r="AD28" s="16"/>
      <c r="AE28" s="34"/>
      <c r="AF28" s="33" t="e">
        <f t="shared" si="3"/>
        <v>#DIV/0!</v>
      </c>
    </row>
    <row r="29" spans="1:32" x14ac:dyDescent="0.3">
      <c r="A29" t="s">
        <v>9</v>
      </c>
      <c r="B29" t="s">
        <v>4</v>
      </c>
      <c r="C29" t="s">
        <v>5</v>
      </c>
      <c r="D29">
        <v>0</v>
      </c>
      <c r="E29" s="28">
        <v>15</v>
      </c>
      <c r="F29" s="34">
        <v>17.628481090581808</v>
      </c>
      <c r="G29" s="32">
        <v>18</v>
      </c>
      <c r="H29" s="34">
        <v>36.633246200000002</v>
      </c>
      <c r="I29" s="37">
        <v>738</v>
      </c>
      <c r="J29" s="37">
        <v>1376</v>
      </c>
      <c r="K29" s="5">
        <v>129</v>
      </c>
      <c r="L29" s="34">
        <v>140.95704383098976</v>
      </c>
      <c r="M29" s="8">
        <v>0</v>
      </c>
      <c r="N29" s="34">
        <v>0</v>
      </c>
      <c r="P29" s="34"/>
      <c r="R29" s="34"/>
      <c r="T29" s="34"/>
      <c r="V29" s="34"/>
      <c r="W29" s="15">
        <v>0</v>
      </c>
      <c r="X29" s="34">
        <v>2.4636999999999999E-2</v>
      </c>
      <c r="Y29" s="23">
        <v>28</v>
      </c>
      <c r="Z29" s="34">
        <v>16.108518043761812</v>
      </c>
      <c r="AA29" s="28">
        <f t="shared" si="0"/>
        <v>928</v>
      </c>
      <c r="AB29" s="34">
        <f t="shared" si="1"/>
        <v>1587.3519261653332</v>
      </c>
      <c r="AC29" s="33">
        <f t="shared" si="2"/>
        <v>0.58462145961660095</v>
      </c>
      <c r="AD29" s="19">
        <v>21</v>
      </c>
      <c r="AE29" s="34">
        <v>21.924616548687197</v>
      </c>
      <c r="AF29" s="33">
        <f t="shared" si="3"/>
        <v>0.95782747002056179</v>
      </c>
    </row>
    <row r="30" spans="1:32" x14ac:dyDescent="0.3">
      <c r="A30" t="s">
        <v>9</v>
      </c>
      <c r="B30" t="s">
        <v>4</v>
      </c>
      <c r="C30" t="s">
        <v>5</v>
      </c>
      <c r="D30">
        <v>1</v>
      </c>
      <c r="E30" s="28">
        <v>9</v>
      </c>
      <c r="F30" s="34">
        <v>12.956314162376458</v>
      </c>
      <c r="G30" s="32">
        <v>12</v>
      </c>
      <c r="H30" s="34">
        <v>46.908816000000002</v>
      </c>
      <c r="I30" s="37">
        <v>49</v>
      </c>
      <c r="J30" s="37">
        <v>141</v>
      </c>
      <c r="K30" s="5">
        <v>22</v>
      </c>
      <c r="L30" s="34">
        <v>0</v>
      </c>
      <c r="M30" s="8">
        <v>0</v>
      </c>
      <c r="N30" s="34">
        <v>0</v>
      </c>
      <c r="P30" s="34"/>
      <c r="R30" s="34"/>
      <c r="T30" s="34"/>
      <c r="V30" s="34"/>
      <c r="W30" s="15">
        <v>0</v>
      </c>
      <c r="X30" s="34">
        <v>4.2659999999999998E-3</v>
      </c>
      <c r="Y30" s="23">
        <v>1</v>
      </c>
      <c r="Z30" s="34">
        <v>1.3356932159123875</v>
      </c>
      <c r="AA30" s="28">
        <f t="shared" si="0"/>
        <v>93</v>
      </c>
      <c r="AB30" s="34">
        <f t="shared" si="1"/>
        <v>202.20508937828885</v>
      </c>
      <c r="AC30" s="33">
        <f t="shared" si="2"/>
        <v>0.45992907639438274</v>
      </c>
      <c r="AD30" s="19">
        <v>2</v>
      </c>
      <c r="AE30" s="34">
        <v>10.032543275860368</v>
      </c>
      <c r="AF30" s="33">
        <f t="shared" si="3"/>
        <v>0.19935124574167207</v>
      </c>
    </row>
    <row r="31" spans="1:32" x14ac:dyDescent="0.3">
      <c r="A31" t="s">
        <v>9</v>
      </c>
      <c r="B31" t="s">
        <v>4</v>
      </c>
      <c r="C31" t="s">
        <v>5</v>
      </c>
      <c r="D31">
        <v>2</v>
      </c>
      <c r="E31" s="28">
        <v>6</v>
      </c>
      <c r="F31" s="34">
        <v>7.2212958404900718</v>
      </c>
      <c r="G31" s="32">
        <v>5</v>
      </c>
      <c r="H31" s="34">
        <v>88.681414000000004</v>
      </c>
      <c r="I31" s="37">
        <v>1</v>
      </c>
      <c r="J31" s="37">
        <v>3</v>
      </c>
      <c r="K31" s="5">
        <v>0</v>
      </c>
      <c r="L31" s="34">
        <v>0</v>
      </c>
      <c r="M31" s="8">
        <v>0</v>
      </c>
      <c r="N31" s="34">
        <v>0</v>
      </c>
      <c r="P31" s="34"/>
      <c r="R31" s="34"/>
      <c r="T31" s="34"/>
      <c r="V31" s="34"/>
      <c r="W31" s="15">
        <v>0</v>
      </c>
      <c r="X31" s="34">
        <v>2.3910000000000001E-2</v>
      </c>
      <c r="Y31" s="23">
        <v>0</v>
      </c>
      <c r="Z31" s="34">
        <v>3.8879822260342247</v>
      </c>
      <c r="AA31" s="28">
        <f t="shared" si="0"/>
        <v>12</v>
      </c>
      <c r="AB31" s="34">
        <f t="shared" si="1"/>
        <v>102.8146020665243</v>
      </c>
      <c r="AC31" s="33">
        <f t="shared" si="2"/>
        <v>0.11671493891729134</v>
      </c>
      <c r="AD31" s="19">
        <v>2</v>
      </c>
      <c r="AE31" s="34">
        <v>1.3235834095578369</v>
      </c>
      <c r="AF31" s="33">
        <f t="shared" si="3"/>
        <v>1.5110494628125706</v>
      </c>
    </row>
    <row r="32" spans="1:32" x14ac:dyDescent="0.3">
      <c r="A32" t="s">
        <v>9</v>
      </c>
      <c r="B32" t="s">
        <v>4</v>
      </c>
      <c r="C32" t="s">
        <v>5</v>
      </c>
      <c r="D32">
        <v>3</v>
      </c>
      <c r="E32" s="28">
        <v>0</v>
      </c>
      <c r="F32" s="34">
        <v>0</v>
      </c>
      <c r="G32" s="32">
        <v>0</v>
      </c>
      <c r="H32" s="34">
        <v>30.233827999999999</v>
      </c>
      <c r="I32" s="37">
        <v>2</v>
      </c>
      <c r="J32" s="37">
        <v>0.34499999999999997</v>
      </c>
      <c r="K32" s="5">
        <v>0</v>
      </c>
      <c r="L32" s="34">
        <v>0</v>
      </c>
      <c r="M32" s="8">
        <v>0</v>
      </c>
      <c r="N32" s="34">
        <v>0</v>
      </c>
      <c r="P32" s="34"/>
      <c r="R32" s="34"/>
      <c r="T32" s="34"/>
      <c r="V32" s="34"/>
      <c r="W32" s="15">
        <v>0</v>
      </c>
      <c r="X32" s="34">
        <v>0</v>
      </c>
      <c r="Y32" s="23">
        <v>0</v>
      </c>
      <c r="Z32" s="34">
        <v>2.4996471311457915</v>
      </c>
      <c r="AA32" s="28">
        <f t="shared" si="0"/>
        <v>2</v>
      </c>
      <c r="AB32" s="34">
        <f t="shared" si="1"/>
        <v>33.078475131145787</v>
      </c>
      <c r="AC32" s="33">
        <f t="shared" si="2"/>
        <v>6.0462279233568866E-2</v>
      </c>
      <c r="AD32" s="19">
        <v>0</v>
      </c>
      <c r="AE32" s="34">
        <v>7.0436250143737167E-2</v>
      </c>
      <c r="AF32" s="33">
        <f t="shared" si="3"/>
        <v>0</v>
      </c>
    </row>
    <row r="33" spans="1:32" x14ac:dyDescent="0.3">
      <c r="A33" t="s">
        <v>9</v>
      </c>
      <c r="B33" t="s">
        <v>4</v>
      </c>
      <c r="C33" t="s">
        <v>6</v>
      </c>
      <c r="D33">
        <v>0</v>
      </c>
      <c r="E33" s="28">
        <v>4</v>
      </c>
      <c r="F33" s="34">
        <v>2.6896578972977401</v>
      </c>
      <c r="G33" s="32">
        <v>6</v>
      </c>
      <c r="H33" s="34">
        <v>38.864058</v>
      </c>
      <c r="I33" s="37">
        <v>226</v>
      </c>
      <c r="J33" s="37">
        <v>225</v>
      </c>
      <c r="K33" s="5">
        <v>21</v>
      </c>
      <c r="L33" s="34">
        <v>16.038305704186396</v>
      </c>
      <c r="M33" s="8">
        <v>0</v>
      </c>
      <c r="N33" s="34">
        <v>0</v>
      </c>
      <c r="P33" s="34"/>
      <c r="R33" s="34"/>
      <c r="T33" s="34"/>
      <c r="V33" s="34"/>
      <c r="W33" s="15">
        <v>0</v>
      </c>
      <c r="X33" s="34">
        <v>3.699E-3</v>
      </c>
      <c r="Y33" s="23">
        <v>11</v>
      </c>
      <c r="Z33" s="34">
        <v>8.5892958258590024</v>
      </c>
      <c r="AA33" s="28">
        <f t="shared" si="0"/>
        <v>268</v>
      </c>
      <c r="AB33" s="34">
        <f t="shared" si="1"/>
        <v>291.1850164273431</v>
      </c>
      <c r="AC33" s="33">
        <f t="shared" si="2"/>
        <v>0.92037702793980036</v>
      </c>
      <c r="AD33" s="19">
        <v>6</v>
      </c>
      <c r="AE33" s="34">
        <v>3.149285342959617</v>
      </c>
      <c r="AF33" s="33">
        <f t="shared" si="3"/>
        <v>1.9051941461618576</v>
      </c>
    </row>
    <row r="34" spans="1:32" x14ac:dyDescent="0.3">
      <c r="A34" t="s">
        <v>9</v>
      </c>
      <c r="B34" t="s">
        <v>4</v>
      </c>
      <c r="C34" t="s">
        <v>6</v>
      </c>
      <c r="D34">
        <v>1</v>
      </c>
      <c r="E34" s="28">
        <v>4</v>
      </c>
      <c r="F34" s="34">
        <v>12.956314162376458</v>
      </c>
      <c r="G34" s="32">
        <v>4</v>
      </c>
      <c r="H34" s="34">
        <v>6.0485977000000002</v>
      </c>
      <c r="I34" s="37">
        <v>25</v>
      </c>
      <c r="J34" s="37">
        <v>23</v>
      </c>
      <c r="K34" s="5">
        <v>5</v>
      </c>
      <c r="L34" s="34">
        <v>0</v>
      </c>
      <c r="M34" s="8">
        <v>0</v>
      </c>
      <c r="N34" s="34">
        <v>0</v>
      </c>
      <c r="P34" s="34"/>
      <c r="R34" s="34"/>
      <c r="T34" s="34"/>
      <c r="V34" s="34"/>
      <c r="W34" s="15">
        <v>0</v>
      </c>
      <c r="X34" s="34">
        <v>4.4900000000000002E-4</v>
      </c>
      <c r="Y34" s="23">
        <v>0</v>
      </c>
      <c r="Z34" s="34">
        <v>2.0756002737850787E-2</v>
      </c>
      <c r="AA34" s="28">
        <f t="shared" si="0"/>
        <v>38</v>
      </c>
      <c r="AB34" s="34">
        <f t="shared" si="1"/>
        <v>42.026116865114311</v>
      </c>
      <c r="AC34" s="33">
        <f t="shared" si="2"/>
        <v>0.90419964618581328</v>
      </c>
      <c r="AD34" s="19">
        <v>2</v>
      </c>
      <c r="AE34" s="34">
        <v>3.0867402880136892</v>
      </c>
      <c r="AF34" s="33">
        <f t="shared" si="3"/>
        <v>0.64793271003923547</v>
      </c>
    </row>
    <row r="35" spans="1:32" x14ac:dyDescent="0.3">
      <c r="A35" t="s">
        <v>9</v>
      </c>
      <c r="B35" t="s">
        <v>4</v>
      </c>
      <c r="C35" t="s">
        <v>6</v>
      </c>
      <c r="D35">
        <v>2</v>
      </c>
      <c r="E35" s="30">
        <v>0</v>
      </c>
      <c r="F35" s="35">
        <v>0</v>
      </c>
      <c r="G35" s="32">
        <v>0</v>
      </c>
      <c r="H35" s="35">
        <v>6.0485977000000002</v>
      </c>
      <c r="I35" s="37">
        <v>0</v>
      </c>
      <c r="J35" s="37">
        <v>0</v>
      </c>
      <c r="K35" s="5">
        <v>0</v>
      </c>
      <c r="L35" s="35">
        <v>0</v>
      </c>
      <c r="M35" s="8">
        <v>0</v>
      </c>
      <c r="N35" s="35">
        <v>0</v>
      </c>
      <c r="P35" s="35"/>
      <c r="R35" s="35"/>
      <c r="T35" s="35"/>
      <c r="V35" s="35"/>
      <c r="W35" s="15">
        <v>0</v>
      </c>
      <c r="X35" s="35">
        <v>0</v>
      </c>
      <c r="Y35" s="23">
        <v>0</v>
      </c>
      <c r="Z35" s="35">
        <v>0</v>
      </c>
      <c r="AA35" s="28">
        <f t="shared" si="0"/>
        <v>0</v>
      </c>
      <c r="AB35" s="35">
        <f t="shared" si="1"/>
        <v>6.0485977000000002</v>
      </c>
      <c r="AC35" s="33">
        <f t="shared" si="2"/>
        <v>0</v>
      </c>
      <c r="AD35" s="18"/>
      <c r="AE35" s="35"/>
      <c r="AF35" s="33" t="e">
        <f t="shared" si="3"/>
        <v>#DIV/0!</v>
      </c>
    </row>
    <row r="36" spans="1:32" x14ac:dyDescent="0.3">
      <c r="A36" t="s">
        <v>9</v>
      </c>
      <c r="B36" t="s">
        <v>4</v>
      </c>
      <c r="C36" t="s">
        <v>6</v>
      </c>
      <c r="D36">
        <v>3</v>
      </c>
      <c r="E36" s="28">
        <v>0</v>
      </c>
      <c r="F36" s="34">
        <v>0</v>
      </c>
      <c r="G36" s="32">
        <v>0</v>
      </c>
      <c r="H36" s="34">
        <v>0</v>
      </c>
      <c r="I36" s="37">
        <v>0</v>
      </c>
      <c r="J36" s="37">
        <v>0</v>
      </c>
      <c r="K36" s="5">
        <v>0</v>
      </c>
      <c r="L36" s="34">
        <v>0</v>
      </c>
      <c r="M36" s="8">
        <v>0</v>
      </c>
      <c r="N36" s="34">
        <v>0</v>
      </c>
      <c r="P36" s="34"/>
      <c r="R36" s="34"/>
      <c r="T36" s="34"/>
      <c r="V36" s="34"/>
      <c r="W36" s="15">
        <v>0</v>
      </c>
      <c r="X36" s="34">
        <v>0</v>
      </c>
      <c r="Y36" s="23">
        <v>0</v>
      </c>
      <c r="Z36" s="34">
        <v>0</v>
      </c>
      <c r="AA36" s="28">
        <f t="shared" si="0"/>
        <v>0</v>
      </c>
      <c r="AB36" s="34">
        <f t="shared" si="1"/>
        <v>0</v>
      </c>
      <c r="AC36" s="33" t="e">
        <f t="shared" si="2"/>
        <v>#DIV/0!</v>
      </c>
      <c r="AD36" s="18"/>
      <c r="AE36" s="34"/>
      <c r="AF36" s="33" t="e">
        <f t="shared" si="3"/>
        <v>#DIV/0!</v>
      </c>
    </row>
    <row r="37" spans="1:32" x14ac:dyDescent="0.3">
      <c r="A37" t="s">
        <v>9</v>
      </c>
      <c r="B37" t="s">
        <v>4</v>
      </c>
      <c r="C37" t="s">
        <v>7</v>
      </c>
      <c r="D37">
        <v>0</v>
      </c>
      <c r="E37" s="28">
        <v>0</v>
      </c>
      <c r="F37" s="34">
        <v>1.8232952513237508</v>
      </c>
      <c r="G37" s="32">
        <v>0</v>
      </c>
      <c r="H37" s="34">
        <v>0</v>
      </c>
      <c r="I37" s="37">
        <v>30</v>
      </c>
      <c r="J37" s="37">
        <v>30</v>
      </c>
      <c r="K37" s="5">
        <v>1</v>
      </c>
      <c r="L37" s="34">
        <v>0</v>
      </c>
      <c r="M37" s="8">
        <v>0</v>
      </c>
      <c r="N37" s="34">
        <v>0</v>
      </c>
      <c r="P37" s="34"/>
      <c r="R37" s="34"/>
      <c r="T37" s="34"/>
      <c r="V37" s="34"/>
      <c r="W37" s="15">
        <v>0</v>
      </c>
      <c r="X37" s="34">
        <v>0</v>
      </c>
      <c r="Y37" s="23">
        <v>1</v>
      </c>
      <c r="Z37" s="34">
        <v>1.4317134713155373</v>
      </c>
      <c r="AA37" s="28">
        <f t="shared" si="0"/>
        <v>32</v>
      </c>
      <c r="AB37" s="34">
        <f t="shared" si="1"/>
        <v>33.255008722639289</v>
      </c>
      <c r="AC37" s="33">
        <f t="shared" si="2"/>
        <v>0.96226106169129022</v>
      </c>
      <c r="AD37" s="19">
        <v>0</v>
      </c>
      <c r="AE37" s="34">
        <v>2.8374921286789867E-2</v>
      </c>
      <c r="AF37" s="33">
        <f t="shared" si="3"/>
        <v>0</v>
      </c>
    </row>
    <row r="38" spans="1:32" x14ac:dyDescent="0.3">
      <c r="A38" t="s">
        <v>9</v>
      </c>
      <c r="B38" t="s">
        <v>4</v>
      </c>
      <c r="C38" t="s">
        <v>7</v>
      </c>
      <c r="D38">
        <v>1</v>
      </c>
      <c r="E38" s="28">
        <v>0</v>
      </c>
      <c r="F38" s="34">
        <v>0</v>
      </c>
      <c r="G38" s="32">
        <v>0</v>
      </c>
      <c r="H38" s="34">
        <v>4.1980300000000002E-3</v>
      </c>
      <c r="I38" s="37">
        <v>0</v>
      </c>
      <c r="J38" s="37">
        <v>0</v>
      </c>
      <c r="K38" s="5">
        <v>0</v>
      </c>
      <c r="L38" s="34">
        <v>0</v>
      </c>
      <c r="M38" s="8">
        <v>0</v>
      </c>
      <c r="N38" s="34">
        <v>0</v>
      </c>
      <c r="P38" s="34"/>
      <c r="R38" s="34"/>
      <c r="T38" s="34"/>
      <c r="V38" s="34"/>
      <c r="W38" s="15">
        <v>0</v>
      </c>
      <c r="X38" s="34">
        <v>0</v>
      </c>
      <c r="Y38" s="23">
        <v>0</v>
      </c>
      <c r="Z38" s="34">
        <v>0</v>
      </c>
      <c r="AA38" s="28">
        <f t="shared" si="0"/>
        <v>0</v>
      </c>
      <c r="AB38" s="34">
        <f t="shared" si="1"/>
        <v>4.1980300000000002E-3</v>
      </c>
      <c r="AC38" s="33">
        <f t="shared" si="2"/>
        <v>0</v>
      </c>
      <c r="AD38" s="18"/>
      <c r="AE38" s="34"/>
      <c r="AF38" s="33" t="e">
        <f t="shared" si="3"/>
        <v>#DIV/0!</v>
      </c>
    </row>
    <row r="39" spans="1:32" x14ac:dyDescent="0.3">
      <c r="A39" t="s">
        <v>9</v>
      </c>
      <c r="B39" t="s">
        <v>4</v>
      </c>
      <c r="C39" t="s">
        <v>7</v>
      </c>
      <c r="D39">
        <v>2</v>
      </c>
      <c r="E39" s="28">
        <v>0</v>
      </c>
      <c r="F39" s="34">
        <v>2.1596167008898015E-4</v>
      </c>
      <c r="G39" s="32">
        <v>0</v>
      </c>
      <c r="H39" s="34">
        <v>0</v>
      </c>
      <c r="I39" s="37">
        <v>0</v>
      </c>
      <c r="J39" s="37">
        <v>0</v>
      </c>
      <c r="K39" s="5">
        <v>0</v>
      </c>
      <c r="L39" s="34">
        <v>0</v>
      </c>
      <c r="M39" s="8">
        <v>0</v>
      </c>
      <c r="N39" s="34">
        <v>0</v>
      </c>
      <c r="P39" s="34"/>
      <c r="R39" s="34"/>
      <c r="T39" s="34"/>
      <c r="V39" s="34"/>
      <c r="W39" s="15">
        <v>0</v>
      </c>
      <c r="X39" s="34">
        <v>0</v>
      </c>
      <c r="Y39" s="23">
        <v>0</v>
      </c>
      <c r="Z39" s="34">
        <v>0</v>
      </c>
      <c r="AA39" s="28">
        <f t="shared" si="0"/>
        <v>0</v>
      </c>
      <c r="AB39" s="34">
        <f t="shared" si="1"/>
        <v>2.1596167008898015E-4</v>
      </c>
      <c r="AC39" s="33">
        <f t="shared" si="2"/>
        <v>0</v>
      </c>
      <c r="AD39" s="18"/>
      <c r="AE39" s="34"/>
      <c r="AF39" s="33" t="e">
        <f t="shared" si="3"/>
        <v>#DIV/0!</v>
      </c>
    </row>
    <row r="40" spans="1:32" x14ac:dyDescent="0.3">
      <c r="A40" t="s">
        <v>9</v>
      </c>
      <c r="B40" t="s">
        <v>4</v>
      </c>
      <c r="C40" t="s">
        <v>7</v>
      </c>
      <c r="D40">
        <v>3</v>
      </c>
      <c r="E40" s="28">
        <v>0</v>
      </c>
      <c r="F40" s="34">
        <v>0</v>
      </c>
      <c r="G40" s="32">
        <v>0</v>
      </c>
      <c r="H40" s="34">
        <v>0</v>
      </c>
      <c r="I40" s="37">
        <v>0</v>
      </c>
      <c r="J40" s="37">
        <v>0</v>
      </c>
      <c r="K40" s="5">
        <v>0</v>
      </c>
      <c r="L40" s="34">
        <v>0</v>
      </c>
      <c r="M40" s="8">
        <v>0</v>
      </c>
      <c r="N40" s="34">
        <v>0</v>
      </c>
      <c r="P40" s="34"/>
      <c r="R40" s="34"/>
      <c r="T40" s="34"/>
      <c r="V40" s="34"/>
      <c r="W40" s="15">
        <v>0</v>
      </c>
      <c r="X40" s="34">
        <v>0</v>
      </c>
      <c r="Y40" s="23">
        <v>0</v>
      </c>
      <c r="Z40" s="34">
        <v>0</v>
      </c>
      <c r="AA40" s="28">
        <f t="shared" si="0"/>
        <v>0</v>
      </c>
      <c r="AB40" s="34">
        <f t="shared" si="1"/>
        <v>0</v>
      </c>
      <c r="AC40" s="33" t="e">
        <f t="shared" si="2"/>
        <v>#DIV/0!</v>
      </c>
      <c r="AD40" s="18"/>
      <c r="AE40" s="34"/>
      <c r="AF40" s="33" t="e">
        <f t="shared" si="3"/>
        <v>#DIV/0!</v>
      </c>
    </row>
    <row r="41" spans="1:32" x14ac:dyDescent="0.3">
      <c r="A41" t="s">
        <v>9</v>
      </c>
      <c r="B41" t="s">
        <v>8</v>
      </c>
      <c r="C41" t="s">
        <v>5</v>
      </c>
      <c r="D41">
        <v>0</v>
      </c>
      <c r="E41" s="28">
        <v>1</v>
      </c>
      <c r="F41" s="34">
        <v>4.244562969199178</v>
      </c>
      <c r="G41" s="32">
        <v>10</v>
      </c>
      <c r="H41" s="34">
        <v>11.6664967</v>
      </c>
      <c r="I41" s="37">
        <v>463</v>
      </c>
      <c r="J41" s="37">
        <v>868</v>
      </c>
      <c r="K41" s="5">
        <v>89</v>
      </c>
      <c r="L41" s="34">
        <v>106.79623087910342</v>
      </c>
      <c r="M41" s="8">
        <v>0</v>
      </c>
      <c r="N41" s="34">
        <v>0</v>
      </c>
      <c r="P41" s="34"/>
      <c r="R41" s="34"/>
      <c r="T41" s="34"/>
      <c r="V41" s="34"/>
      <c r="W41" s="15">
        <v>0</v>
      </c>
      <c r="X41" s="34">
        <v>8.6660000000000001E-3</v>
      </c>
      <c r="Y41" s="23">
        <v>7</v>
      </c>
      <c r="Z41" s="34">
        <v>21.191090903386719</v>
      </c>
      <c r="AA41" s="28">
        <f t="shared" si="0"/>
        <v>570</v>
      </c>
      <c r="AB41" s="34">
        <f t="shared" si="1"/>
        <v>1011.9070474516892</v>
      </c>
      <c r="AC41" s="33">
        <f t="shared" si="2"/>
        <v>0.56329284536108848</v>
      </c>
      <c r="AD41" s="19">
        <v>7</v>
      </c>
      <c r="AE41" s="34">
        <v>8.0308075023326477</v>
      </c>
      <c r="AF41" s="33">
        <f t="shared" si="3"/>
        <v>0.87164335566090501</v>
      </c>
    </row>
    <row r="42" spans="1:32" x14ac:dyDescent="0.3">
      <c r="A42" t="s">
        <v>9</v>
      </c>
      <c r="B42" t="s">
        <v>8</v>
      </c>
      <c r="C42" t="s">
        <v>5</v>
      </c>
      <c r="D42">
        <v>1</v>
      </c>
      <c r="E42" s="28">
        <v>2</v>
      </c>
      <c r="F42" s="34">
        <v>3.307257394121832</v>
      </c>
      <c r="G42" s="32">
        <v>5</v>
      </c>
      <c r="H42" s="34">
        <v>13.48812715</v>
      </c>
      <c r="I42" s="37">
        <v>29</v>
      </c>
      <c r="J42" s="37">
        <v>57</v>
      </c>
      <c r="K42" s="5">
        <v>14</v>
      </c>
      <c r="L42" s="34">
        <v>10.986148493425272</v>
      </c>
      <c r="M42" s="8">
        <v>0</v>
      </c>
      <c r="N42" s="34">
        <v>0</v>
      </c>
      <c r="P42" s="34"/>
      <c r="R42" s="34"/>
      <c r="T42" s="34"/>
      <c r="V42" s="34"/>
      <c r="W42" s="15">
        <v>0</v>
      </c>
      <c r="X42" s="34">
        <v>1.936E-3</v>
      </c>
      <c r="Y42" s="23">
        <v>1</v>
      </c>
      <c r="Z42" s="34">
        <v>0.38832233273374395</v>
      </c>
      <c r="AA42" s="28">
        <f t="shared" si="0"/>
        <v>51</v>
      </c>
      <c r="AB42" s="34">
        <f t="shared" si="1"/>
        <v>85.171791370280857</v>
      </c>
      <c r="AC42" s="33">
        <f t="shared" si="2"/>
        <v>0.59878980093631706</v>
      </c>
      <c r="AD42" s="19">
        <v>0</v>
      </c>
      <c r="AE42" s="34">
        <v>3.7050843348692708</v>
      </c>
      <c r="AF42" s="33">
        <f t="shared" si="3"/>
        <v>0</v>
      </c>
    </row>
    <row r="43" spans="1:32" x14ac:dyDescent="0.3">
      <c r="A43" t="s">
        <v>9</v>
      </c>
      <c r="B43" t="s">
        <v>8</v>
      </c>
      <c r="C43" t="s">
        <v>5</v>
      </c>
      <c r="D43">
        <v>2</v>
      </c>
      <c r="E43" s="28">
        <v>1</v>
      </c>
      <c r="F43" s="34">
        <v>4.2238146650102628</v>
      </c>
      <c r="G43" s="32">
        <v>5</v>
      </c>
      <c r="H43" s="34">
        <v>14.039713300000001</v>
      </c>
      <c r="I43" s="37">
        <v>0</v>
      </c>
      <c r="J43" s="37">
        <v>0</v>
      </c>
      <c r="K43" s="5">
        <v>0</v>
      </c>
      <c r="L43" s="34">
        <v>0</v>
      </c>
      <c r="M43" s="8">
        <v>0</v>
      </c>
      <c r="N43" s="34">
        <v>0</v>
      </c>
      <c r="P43" s="34"/>
      <c r="R43" s="34"/>
      <c r="T43" s="34"/>
      <c r="V43" s="34"/>
      <c r="W43" s="15">
        <v>0</v>
      </c>
      <c r="X43" s="34">
        <v>1.0468999999999999E-2</v>
      </c>
      <c r="Y43" s="23">
        <v>0</v>
      </c>
      <c r="Z43" s="34">
        <v>2.2002741315427792</v>
      </c>
      <c r="AA43" s="28">
        <f t="shared" si="0"/>
        <v>6</v>
      </c>
      <c r="AB43" s="34">
        <f t="shared" si="1"/>
        <v>20.474271096553043</v>
      </c>
      <c r="AC43" s="33">
        <f t="shared" si="2"/>
        <v>0.29305072555233153</v>
      </c>
      <c r="AD43" s="19">
        <v>0</v>
      </c>
      <c r="AE43" s="34">
        <v>0.27075286019986317</v>
      </c>
      <c r="AF43" s="33">
        <f t="shared" si="3"/>
        <v>0</v>
      </c>
    </row>
    <row r="44" spans="1:32" x14ac:dyDescent="0.3">
      <c r="A44" t="s">
        <v>9</v>
      </c>
      <c r="B44" t="s">
        <v>8</v>
      </c>
      <c r="C44" t="s">
        <v>5</v>
      </c>
      <c r="D44">
        <v>3</v>
      </c>
      <c r="E44" s="28">
        <v>0</v>
      </c>
      <c r="F44" s="34">
        <v>0</v>
      </c>
      <c r="G44" s="32">
        <v>0</v>
      </c>
      <c r="H44" s="34">
        <v>0</v>
      </c>
      <c r="I44" s="37">
        <v>1</v>
      </c>
      <c r="J44" s="37">
        <v>0.38</v>
      </c>
      <c r="K44" s="5">
        <v>0</v>
      </c>
      <c r="L44" s="34">
        <v>0</v>
      </c>
      <c r="M44" s="8">
        <v>0</v>
      </c>
      <c r="N44" s="34">
        <v>0</v>
      </c>
      <c r="P44" s="34"/>
      <c r="R44" s="34"/>
      <c r="T44" s="34"/>
      <c r="V44" s="34"/>
      <c r="W44" s="15">
        <v>0</v>
      </c>
      <c r="X44" s="34">
        <v>0</v>
      </c>
      <c r="Y44" s="23">
        <v>0</v>
      </c>
      <c r="Z44" s="34">
        <v>0</v>
      </c>
      <c r="AA44" s="28">
        <f t="shared" si="0"/>
        <v>1</v>
      </c>
      <c r="AB44" s="34">
        <f t="shared" si="1"/>
        <v>0.38</v>
      </c>
      <c r="AC44" s="33">
        <f t="shared" si="2"/>
        <v>2.6315789473684212</v>
      </c>
      <c r="AD44" s="19">
        <v>0</v>
      </c>
      <c r="AE44" s="34">
        <v>0.30067379498699515</v>
      </c>
      <c r="AF44" s="33">
        <f t="shared" si="3"/>
        <v>0</v>
      </c>
    </row>
    <row r="45" spans="1:32" x14ac:dyDescent="0.3">
      <c r="A45" t="s">
        <v>9</v>
      </c>
      <c r="B45" t="s">
        <v>8</v>
      </c>
      <c r="C45" t="s">
        <v>6</v>
      </c>
      <c r="D45">
        <v>0</v>
      </c>
      <c r="E45" s="28">
        <v>0</v>
      </c>
      <c r="F45" s="34">
        <v>0.56437910285010306</v>
      </c>
      <c r="G45" s="32">
        <v>1</v>
      </c>
      <c r="H45" s="34">
        <v>0.67752999999999997</v>
      </c>
      <c r="I45" s="37">
        <v>129</v>
      </c>
      <c r="J45" s="37">
        <v>86</v>
      </c>
      <c r="K45" s="5">
        <v>11</v>
      </c>
      <c r="L45" s="34">
        <v>4.4487222656316252</v>
      </c>
      <c r="M45" s="8">
        <v>0</v>
      </c>
      <c r="N45" s="34">
        <v>0</v>
      </c>
      <c r="P45" s="34"/>
      <c r="R45" s="34"/>
      <c r="T45" s="34"/>
      <c r="V45" s="34"/>
      <c r="W45" s="15">
        <v>0</v>
      </c>
      <c r="X45" s="34">
        <v>1.1999999999999999E-3</v>
      </c>
      <c r="Y45" s="23">
        <v>7</v>
      </c>
      <c r="Z45" s="34">
        <v>19.074812966379188</v>
      </c>
      <c r="AA45" s="28">
        <f t="shared" si="0"/>
        <v>148</v>
      </c>
      <c r="AB45" s="34">
        <f t="shared" si="1"/>
        <v>110.76664433486091</v>
      </c>
      <c r="AC45" s="33">
        <f t="shared" si="2"/>
        <v>1.3361423097063243</v>
      </c>
      <c r="AD45" s="19">
        <v>4</v>
      </c>
      <c r="AE45" s="34">
        <v>1.0293381913347022</v>
      </c>
      <c r="AF45" s="33">
        <f t="shared" si="3"/>
        <v>3.8859920225182338</v>
      </c>
    </row>
    <row r="46" spans="1:32" x14ac:dyDescent="0.3">
      <c r="A46" t="s">
        <v>9</v>
      </c>
      <c r="B46" t="s">
        <v>8</v>
      </c>
      <c r="C46" t="s">
        <v>6</v>
      </c>
      <c r="D46">
        <v>1</v>
      </c>
      <c r="E46" s="28">
        <v>1</v>
      </c>
      <c r="F46" s="34">
        <v>0.6061930183463381</v>
      </c>
      <c r="G46" s="32">
        <v>0</v>
      </c>
      <c r="H46" s="34">
        <v>1.5542837</v>
      </c>
      <c r="I46" s="37">
        <v>12</v>
      </c>
      <c r="J46" s="37">
        <v>6</v>
      </c>
      <c r="K46" s="5">
        <v>0</v>
      </c>
      <c r="L46" s="34">
        <v>0</v>
      </c>
      <c r="M46" s="8">
        <v>0</v>
      </c>
      <c r="N46" s="34">
        <v>0</v>
      </c>
      <c r="P46" s="34"/>
      <c r="R46" s="34"/>
      <c r="T46" s="34"/>
      <c r="V46" s="34"/>
      <c r="W46" s="15">
        <v>0</v>
      </c>
      <c r="X46" s="34">
        <v>0</v>
      </c>
      <c r="Y46" s="23">
        <v>0</v>
      </c>
      <c r="Z46" s="34">
        <v>5.6709267624914433E-2</v>
      </c>
      <c r="AA46" s="28">
        <f t="shared" si="0"/>
        <v>13</v>
      </c>
      <c r="AB46" s="34">
        <f t="shared" si="1"/>
        <v>8.2171859859712519</v>
      </c>
      <c r="AC46" s="33">
        <f t="shared" si="2"/>
        <v>1.5820501108523262</v>
      </c>
      <c r="AD46" s="18"/>
      <c r="AE46" s="34"/>
      <c r="AF46" s="33" t="e">
        <f t="shared" si="3"/>
        <v>#DIV/0!</v>
      </c>
    </row>
    <row r="47" spans="1:32" x14ac:dyDescent="0.3">
      <c r="A47" t="s">
        <v>9</v>
      </c>
      <c r="B47" t="s">
        <v>8</v>
      </c>
      <c r="C47" t="s">
        <v>6</v>
      </c>
      <c r="D47">
        <v>2</v>
      </c>
      <c r="E47" s="28">
        <v>0</v>
      </c>
      <c r="F47" s="34">
        <v>0</v>
      </c>
      <c r="G47" s="32">
        <v>0</v>
      </c>
      <c r="H47" s="34">
        <v>0</v>
      </c>
      <c r="I47" s="37">
        <v>0</v>
      </c>
      <c r="J47" s="37">
        <v>0</v>
      </c>
      <c r="K47" s="5">
        <v>0</v>
      </c>
      <c r="L47" s="34">
        <v>0</v>
      </c>
      <c r="M47" s="8">
        <v>0</v>
      </c>
      <c r="N47" s="34">
        <v>0</v>
      </c>
      <c r="P47" s="34"/>
      <c r="R47" s="34"/>
      <c r="T47" s="34"/>
      <c r="V47" s="34"/>
      <c r="W47" s="13">
        <v>0</v>
      </c>
      <c r="X47" s="34">
        <v>0</v>
      </c>
      <c r="Y47" s="23">
        <v>0</v>
      </c>
      <c r="Z47" s="34">
        <v>0</v>
      </c>
      <c r="AA47" s="28">
        <f t="shared" si="0"/>
        <v>0</v>
      </c>
      <c r="AB47" s="34">
        <f t="shared" si="1"/>
        <v>0</v>
      </c>
      <c r="AC47" s="33" t="e">
        <f t="shared" si="2"/>
        <v>#DIV/0!</v>
      </c>
      <c r="AD47" s="18"/>
      <c r="AE47" s="34"/>
      <c r="AF47" s="33" t="e">
        <f t="shared" si="3"/>
        <v>#DIV/0!</v>
      </c>
    </row>
    <row r="48" spans="1:32" x14ac:dyDescent="0.3">
      <c r="A48" t="s">
        <v>9</v>
      </c>
      <c r="B48" t="s">
        <v>8</v>
      </c>
      <c r="C48" t="s">
        <v>6</v>
      </c>
      <c r="D48">
        <v>3</v>
      </c>
      <c r="E48" s="28">
        <v>0</v>
      </c>
      <c r="F48" s="34">
        <v>0</v>
      </c>
      <c r="G48" s="32">
        <v>0</v>
      </c>
      <c r="H48" s="34">
        <v>0</v>
      </c>
      <c r="I48" s="37">
        <v>0</v>
      </c>
      <c r="J48" s="37">
        <v>0</v>
      </c>
      <c r="K48" s="5">
        <v>0</v>
      </c>
      <c r="L48" s="34">
        <v>0</v>
      </c>
      <c r="M48" s="8">
        <v>0</v>
      </c>
      <c r="N48" s="34">
        <v>0</v>
      </c>
      <c r="P48" s="34"/>
      <c r="R48" s="34"/>
      <c r="T48" s="34"/>
      <c r="V48" s="34"/>
      <c r="W48" s="13">
        <v>0</v>
      </c>
      <c r="X48" s="34">
        <v>0</v>
      </c>
      <c r="Y48" s="23">
        <v>0</v>
      </c>
      <c r="Z48" s="34">
        <v>0</v>
      </c>
      <c r="AA48" s="28">
        <f t="shared" si="0"/>
        <v>0</v>
      </c>
      <c r="AB48" s="34">
        <f t="shared" si="1"/>
        <v>0</v>
      </c>
      <c r="AC48" s="33" t="e">
        <f t="shared" si="2"/>
        <v>#DIV/0!</v>
      </c>
      <c r="AD48" s="18"/>
      <c r="AE48" s="34"/>
      <c r="AF48" s="33" t="e">
        <f t="shared" si="3"/>
        <v>#DIV/0!</v>
      </c>
    </row>
    <row r="49" spans="1:32" x14ac:dyDescent="0.3">
      <c r="A49" t="s">
        <v>9</v>
      </c>
      <c r="B49" t="s">
        <v>8</v>
      </c>
      <c r="C49" t="s">
        <v>7</v>
      </c>
      <c r="D49">
        <v>0</v>
      </c>
      <c r="E49" s="28">
        <v>0</v>
      </c>
      <c r="F49" s="34">
        <v>9.1267764807665977E-2</v>
      </c>
      <c r="G49" s="32">
        <v>0</v>
      </c>
      <c r="H49" s="34">
        <v>0</v>
      </c>
      <c r="I49" s="37">
        <v>7</v>
      </c>
      <c r="J49" s="37">
        <v>15</v>
      </c>
      <c r="K49" s="5">
        <v>0</v>
      </c>
      <c r="L49" s="34">
        <v>0</v>
      </c>
      <c r="M49" s="8">
        <v>0</v>
      </c>
      <c r="N49" s="34">
        <v>0</v>
      </c>
      <c r="P49" s="34"/>
      <c r="R49" s="34"/>
      <c r="T49" s="34"/>
      <c r="V49" s="34"/>
      <c r="W49" s="13">
        <v>0</v>
      </c>
      <c r="X49" s="34">
        <v>0</v>
      </c>
      <c r="Y49" s="23">
        <v>0</v>
      </c>
      <c r="Z49" s="34">
        <v>0.31980627512388771</v>
      </c>
      <c r="AA49" s="28">
        <f t="shared" si="0"/>
        <v>7</v>
      </c>
      <c r="AB49" s="34">
        <f t="shared" si="1"/>
        <v>15.411074039931554</v>
      </c>
      <c r="AC49" s="33">
        <f t="shared" si="2"/>
        <v>0.45421882873720132</v>
      </c>
      <c r="AD49" s="19">
        <v>0</v>
      </c>
      <c r="AE49" s="34">
        <v>1.8926872005475701E-2</v>
      </c>
      <c r="AF49" s="33">
        <f t="shared" si="3"/>
        <v>0</v>
      </c>
    </row>
    <row r="50" spans="1:32" x14ac:dyDescent="0.3">
      <c r="A50" t="s">
        <v>9</v>
      </c>
      <c r="B50" t="s">
        <v>8</v>
      </c>
      <c r="C50" t="s">
        <v>7</v>
      </c>
      <c r="D50">
        <v>1</v>
      </c>
      <c r="E50" s="28">
        <v>0</v>
      </c>
      <c r="F50" s="34">
        <v>0</v>
      </c>
      <c r="G50" s="32">
        <v>0</v>
      </c>
      <c r="H50" s="34">
        <v>0</v>
      </c>
      <c r="I50" s="37">
        <v>0</v>
      </c>
      <c r="J50" s="37">
        <v>0</v>
      </c>
      <c r="K50" s="5">
        <v>0</v>
      </c>
      <c r="L50" s="34">
        <v>0</v>
      </c>
      <c r="M50" s="8">
        <v>0</v>
      </c>
      <c r="N50" s="34">
        <v>0</v>
      </c>
      <c r="P50" s="34"/>
      <c r="R50" s="34"/>
      <c r="T50" s="34"/>
      <c r="V50" s="34"/>
      <c r="W50" s="13">
        <v>0</v>
      </c>
      <c r="X50" s="34">
        <v>0</v>
      </c>
      <c r="Y50" s="23">
        <v>0</v>
      </c>
      <c r="Z50" s="34">
        <v>0</v>
      </c>
      <c r="AA50" s="28">
        <f t="shared" si="0"/>
        <v>0</v>
      </c>
      <c r="AB50" s="34">
        <f t="shared" si="1"/>
        <v>0</v>
      </c>
      <c r="AC50" s="33" t="e">
        <f t="shared" si="2"/>
        <v>#DIV/0!</v>
      </c>
      <c r="AD50" s="18"/>
      <c r="AE50" s="34"/>
      <c r="AF50" s="33" t="e">
        <f t="shared" si="3"/>
        <v>#DIV/0!</v>
      </c>
    </row>
    <row r="51" spans="1:32" x14ac:dyDescent="0.3">
      <c r="A51" t="s">
        <v>9</v>
      </c>
      <c r="B51" t="s">
        <v>8</v>
      </c>
      <c r="C51" t="s">
        <v>7</v>
      </c>
      <c r="D51">
        <v>2</v>
      </c>
      <c r="E51" s="28">
        <v>0</v>
      </c>
      <c r="F51" s="34">
        <v>2.4530595482546201E-3</v>
      </c>
      <c r="G51" s="32">
        <v>0</v>
      </c>
      <c r="H51" s="34">
        <v>0</v>
      </c>
      <c r="I51" s="37">
        <v>0</v>
      </c>
      <c r="J51" s="37">
        <v>0</v>
      </c>
      <c r="K51" s="5">
        <v>0</v>
      </c>
      <c r="L51" s="34">
        <v>0</v>
      </c>
      <c r="M51" s="8">
        <v>0</v>
      </c>
      <c r="N51" s="34">
        <v>0</v>
      </c>
      <c r="P51" s="34"/>
      <c r="R51" s="34"/>
      <c r="T51" s="34"/>
      <c r="V51" s="34"/>
      <c r="W51" s="13">
        <v>0</v>
      </c>
      <c r="X51" s="34">
        <v>0</v>
      </c>
      <c r="Y51" s="23">
        <v>0</v>
      </c>
      <c r="Z51" s="34">
        <v>0</v>
      </c>
      <c r="AA51" s="28">
        <f t="shared" si="0"/>
        <v>0</v>
      </c>
      <c r="AB51" s="34">
        <f t="shared" si="1"/>
        <v>2.4530595482546201E-3</v>
      </c>
      <c r="AC51" s="33">
        <f t="shared" si="2"/>
        <v>0</v>
      </c>
      <c r="AD51" s="18"/>
      <c r="AE51" s="34"/>
      <c r="AF51" s="33" t="e">
        <f t="shared" si="3"/>
        <v>#DIV/0!</v>
      </c>
    </row>
    <row r="52" spans="1:32" x14ac:dyDescent="0.3">
      <c r="A52" t="s">
        <v>9</v>
      </c>
      <c r="B52" t="s">
        <v>8</v>
      </c>
      <c r="C52" t="s">
        <v>7</v>
      </c>
      <c r="D52">
        <v>3</v>
      </c>
      <c r="E52" s="28">
        <v>0</v>
      </c>
      <c r="F52" s="34">
        <v>0</v>
      </c>
      <c r="G52" s="32">
        <v>0</v>
      </c>
      <c r="H52" s="34">
        <v>0</v>
      </c>
      <c r="I52" s="37">
        <v>0</v>
      </c>
      <c r="J52" s="37">
        <v>0</v>
      </c>
      <c r="K52" s="5">
        <v>0</v>
      </c>
      <c r="L52" s="34">
        <v>0</v>
      </c>
      <c r="M52" s="8">
        <v>0</v>
      </c>
      <c r="N52" s="34">
        <v>0</v>
      </c>
      <c r="P52" s="34"/>
      <c r="R52" s="34"/>
      <c r="T52" s="34"/>
      <c r="V52" s="34"/>
      <c r="W52" s="13">
        <v>0</v>
      </c>
      <c r="X52" s="34">
        <v>0</v>
      </c>
      <c r="Y52" s="23">
        <v>0</v>
      </c>
      <c r="Z52" s="34">
        <v>0</v>
      </c>
      <c r="AA52" s="28">
        <f t="shared" si="0"/>
        <v>0</v>
      </c>
      <c r="AB52" s="34">
        <f t="shared" si="1"/>
        <v>0</v>
      </c>
      <c r="AC52" s="33" t="e">
        <f t="shared" si="2"/>
        <v>#DIV/0!</v>
      </c>
      <c r="AD52" s="18"/>
      <c r="AE52" s="34"/>
      <c r="AF52" s="33" t="e">
        <f t="shared" si="3"/>
        <v>#DIV/0!</v>
      </c>
    </row>
    <row r="53" spans="1:32" x14ac:dyDescent="0.3">
      <c r="F53" s="34"/>
      <c r="H53" s="34"/>
      <c r="J53" s="34"/>
      <c r="L53" s="34"/>
      <c r="N53" s="34"/>
      <c r="P53" s="34"/>
      <c r="R53" s="34"/>
      <c r="T53" s="34"/>
      <c r="V53" s="34"/>
      <c r="X53" s="34"/>
      <c r="Z53" s="34"/>
      <c r="AB53" s="34"/>
      <c r="AC53" s="33"/>
      <c r="AE53" s="34"/>
      <c r="AF53" s="33"/>
    </row>
    <row r="54" spans="1:32" x14ac:dyDescent="0.3">
      <c r="E54">
        <f>SUM(E5:E52)</f>
        <v>567</v>
      </c>
      <c r="F54" s="34">
        <f t="shared" ref="F54:AF54" si="4">SUM(F5:F52)</f>
        <v>990.13426940924569</v>
      </c>
      <c r="G54" s="28">
        <f t="shared" si="4"/>
        <v>403</v>
      </c>
      <c r="H54" s="34">
        <f t="shared" si="4"/>
        <v>1042.11622048</v>
      </c>
      <c r="I54" s="28">
        <f t="shared" si="4"/>
        <v>2217</v>
      </c>
      <c r="J54" s="34">
        <f t="shared" si="4"/>
        <v>3765.5889999999999</v>
      </c>
      <c r="K54" s="28">
        <f t="shared" si="4"/>
        <v>2235</v>
      </c>
      <c r="L54" s="34">
        <f t="shared" si="4"/>
        <v>2228.1228601331723</v>
      </c>
      <c r="M54" s="28">
        <f t="shared" si="4"/>
        <v>2017</v>
      </c>
      <c r="N54" s="34">
        <f t="shared" si="4"/>
        <v>2673.5544412069244</v>
      </c>
      <c r="O54" s="28">
        <f t="shared" si="4"/>
        <v>1054</v>
      </c>
      <c r="P54" s="34">
        <f t="shared" si="4"/>
        <v>2578.56889</v>
      </c>
      <c r="Q54" s="28">
        <f t="shared" si="4"/>
        <v>8751</v>
      </c>
      <c r="R54" s="34">
        <f t="shared" si="4"/>
        <v>11027.247096476916</v>
      </c>
      <c r="S54" s="28">
        <f t="shared" si="4"/>
        <v>4938</v>
      </c>
      <c r="T54" s="34">
        <f t="shared" si="4"/>
        <v>7250.7629999999999</v>
      </c>
      <c r="U54" s="28">
        <f t="shared" si="4"/>
        <v>3563</v>
      </c>
      <c r="V54" s="34">
        <f t="shared" si="4"/>
        <v>4758.1492885273319</v>
      </c>
      <c r="W54" s="28">
        <f t="shared" si="4"/>
        <v>243</v>
      </c>
      <c r="X54" s="34">
        <f t="shared" si="4"/>
        <v>528.96935199999996</v>
      </c>
      <c r="Y54" s="28">
        <f t="shared" si="4"/>
        <v>84</v>
      </c>
      <c r="Z54" s="34">
        <f t="shared" si="4"/>
        <v>134.26337805075701</v>
      </c>
      <c r="AA54" s="28">
        <f t="shared" si="4"/>
        <v>26072</v>
      </c>
      <c r="AB54" s="34">
        <f t="shared" si="4"/>
        <v>36977.477796284344</v>
      </c>
      <c r="AC54" s="33">
        <f>+AA54/AB54</f>
        <v>0.70507783531465817</v>
      </c>
      <c r="AD54" s="28">
        <f t="shared" si="4"/>
        <v>667</v>
      </c>
      <c r="AE54" s="34">
        <f t="shared" si="4"/>
        <v>1326.5449593517483</v>
      </c>
      <c r="AF54" s="33">
        <f>+AD54/AE54</f>
        <v>0.50280994646871779</v>
      </c>
    </row>
    <row r="55" spans="1:32" x14ac:dyDescent="0.3">
      <c r="F55" s="33">
        <f>+E54/F54</f>
        <v>0.57264960674302812</v>
      </c>
      <c r="G55" s="33"/>
      <c r="H55" s="33">
        <f>+G54/H54</f>
        <v>0.3867131055827705</v>
      </c>
      <c r="I55" s="33"/>
      <c r="J55" s="33">
        <f>+I54/J54</f>
        <v>0.58875251653858141</v>
      </c>
      <c r="K55" s="33"/>
      <c r="L55" s="33">
        <f>+K54/L54</f>
        <v>1.0030865173504915</v>
      </c>
      <c r="M55" s="33"/>
      <c r="N55" s="33">
        <f>+M54/N54</f>
        <v>0.75442638044410437</v>
      </c>
      <c r="O55" s="33"/>
      <c r="P55" s="33">
        <f>+O54/P54</f>
        <v>0.40875386501696298</v>
      </c>
      <c r="Q55" s="33"/>
      <c r="R55" s="33">
        <f>+Q54/R54</f>
        <v>0.79357975054316576</v>
      </c>
      <c r="S55" s="33"/>
      <c r="T55" s="33">
        <f>+S54/T54</f>
        <v>0.68103177555244876</v>
      </c>
      <c r="U55" s="33"/>
      <c r="V55" s="33">
        <f>+U54/V54</f>
        <v>0.74882055688983318</v>
      </c>
      <c r="W55" s="33"/>
      <c r="X55" s="33">
        <f>+W54/X54</f>
        <v>0.4593838926229511</v>
      </c>
      <c r="Y55" s="33"/>
      <c r="Z55" s="33">
        <f>+Y54/Z54</f>
        <v>0.62563597921873071</v>
      </c>
      <c r="AB55" s="28"/>
      <c r="AD55" s="28"/>
    </row>
  </sheetData>
  <mergeCells count="15">
    <mergeCell ref="K3:L3"/>
    <mergeCell ref="A4:D4"/>
    <mergeCell ref="A1:D1"/>
    <mergeCell ref="E3:F3"/>
    <mergeCell ref="G3:H3"/>
    <mergeCell ref="I3:J3"/>
    <mergeCell ref="W3:X3"/>
    <mergeCell ref="Y3:Z3"/>
    <mergeCell ref="AA3:AB3"/>
    <mergeCell ref="AD3:AE3"/>
    <mergeCell ref="M3:N3"/>
    <mergeCell ref="O3:P3"/>
    <mergeCell ref="Q3:R3"/>
    <mergeCell ref="S3:T3"/>
    <mergeCell ref="U3:V3"/>
  </mergeCells>
  <pageMargins left="0.7" right="0.7" top="0.75" bottom="0.75" header="0.3" footer="0.3"/>
  <pageSetup paperSize="5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jeffb_000</dc:creator>
  <cp:lastModifiedBy>jeffb_000</cp:lastModifiedBy>
  <cp:lastPrinted>2019-11-07T15:19:20Z</cp:lastPrinted>
  <dcterms:created xsi:type="dcterms:W3CDTF">2019-10-31T01:24:00Z</dcterms:created>
  <dcterms:modified xsi:type="dcterms:W3CDTF">2019-11-07T21:21:14Z</dcterms:modified>
</cp:coreProperties>
</file>