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b_000\Personal\Purdue\STAT490DS1\OAData\"/>
    </mc:Choice>
  </mc:AlternateContent>
  <bookViews>
    <workbookView xWindow="0" yWindow="0" windowWidth="22992" windowHeight="8424" activeTab="1"/>
  </bookViews>
  <sheets>
    <sheet name="PurdueData" sheetId="1" r:id="rId1"/>
    <sheet name="R Data" sheetId="2" r:id="rId2"/>
  </sheets>
  <calcPr calcId="152511"/>
</workbook>
</file>

<file path=xl/calcChain.xml><?xml version="1.0" encoding="utf-8"?>
<calcChain xmlns="http://schemas.openxmlformats.org/spreadsheetml/2006/main">
  <c r="Q29" i="2" l="1"/>
  <c r="Q30" i="2" s="1"/>
  <c r="Q31" i="2" l="1"/>
  <c r="P30" i="2"/>
  <c r="P29" i="2"/>
  <c r="Q27" i="2"/>
  <c r="Q23" i="2"/>
  <c r="Q24" i="2" s="1"/>
  <c r="Q14" i="2"/>
  <c r="Q15" i="2" s="1"/>
  <c r="P2" i="2"/>
  <c r="Q2" i="2"/>
  <c r="Q3" i="2" s="1"/>
  <c r="Q32" i="2" l="1"/>
  <c r="P31" i="2"/>
  <c r="Q16" i="2"/>
  <c r="Q17" i="2" s="1"/>
  <c r="P15" i="2"/>
  <c r="P3" i="2"/>
  <c r="Q4" i="2"/>
  <c r="P14" i="2"/>
  <c r="P24" i="2"/>
  <c r="Q25" i="2"/>
  <c r="P23" i="2"/>
  <c r="P16" i="2"/>
  <c r="Q33" i="2" l="1"/>
  <c r="P32" i="2"/>
  <c r="Q5" i="2"/>
  <c r="P4" i="2"/>
  <c r="Q26" i="2"/>
  <c r="P25" i="2"/>
  <c r="Q18" i="2"/>
  <c r="P17" i="2"/>
  <c r="Q34" i="2" l="1"/>
  <c r="P33" i="2"/>
  <c r="Q6" i="2"/>
  <c r="P5" i="2"/>
  <c r="P26" i="2"/>
  <c r="P18" i="2"/>
  <c r="Q19" i="2"/>
  <c r="P34" i="2" l="1"/>
  <c r="Q35" i="2"/>
  <c r="Q7" i="2"/>
  <c r="P6" i="2"/>
  <c r="P27" i="2"/>
  <c r="Q20" i="2"/>
  <c r="P19" i="2"/>
  <c r="Q36" i="2" l="1"/>
  <c r="P35" i="2"/>
  <c r="Q8" i="2"/>
  <c r="P7" i="2"/>
  <c r="P20" i="2"/>
  <c r="Q21" i="2"/>
  <c r="Q37" i="2" l="1"/>
  <c r="P36" i="2"/>
  <c r="Q9" i="2"/>
  <c r="P8" i="2"/>
  <c r="P21" i="2"/>
  <c r="Q38" i="2" l="1"/>
  <c r="P37" i="2"/>
  <c r="Q10" i="2"/>
  <c r="P9" i="2"/>
  <c r="P39" i="2" l="1"/>
  <c r="P38" i="2"/>
  <c r="Q11" i="2"/>
  <c r="P10" i="2"/>
  <c r="P12" i="2" l="1"/>
  <c r="P11" i="2"/>
</calcChain>
</file>

<file path=xl/sharedStrings.xml><?xml version="1.0" encoding="utf-8"?>
<sst xmlns="http://schemas.openxmlformats.org/spreadsheetml/2006/main" count="316" uniqueCount="31">
  <si>
    <t>PolicyNumber</t>
  </si>
  <si>
    <t>Company</t>
  </si>
  <si>
    <t>Product</t>
  </si>
  <si>
    <t>Series</t>
  </si>
  <si>
    <t>IssueSource</t>
  </si>
  <si>
    <t>IssueDate</t>
  </si>
  <si>
    <t>AgeBasis</t>
  </si>
  <si>
    <t>IssueAge</t>
  </si>
  <si>
    <t>Gender</t>
  </si>
  <si>
    <t>SmokerClass</t>
  </si>
  <si>
    <t>UnderwritingClass</t>
  </si>
  <si>
    <t>SubstandardRating</t>
  </si>
  <si>
    <t>PremiumMode</t>
  </si>
  <si>
    <t>SpecifiedAmount</t>
  </si>
  <si>
    <t>Status</t>
  </si>
  <si>
    <t>TerminationEntryDate</t>
  </si>
  <si>
    <t>TerminationEffectiveDate</t>
  </si>
  <si>
    <t>CauseOfDeath</t>
  </si>
  <si>
    <t>SL</t>
  </si>
  <si>
    <t>SLUL</t>
  </si>
  <si>
    <t>TermConv</t>
  </si>
  <si>
    <t>ANB</t>
  </si>
  <si>
    <t>M</t>
  </si>
  <si>
    <t>N</t>
  </si>
  <si>
    <t>Active</t>
  </si>
  <si>
    <t>Death</t>
  </si>
  <si>
    <t>HEART, ILL-DEFINED DISEASE</t>
  </si>
  <si>
    <t>NewIssue</t>
  </si>
  <si>
    <t>Surrender</t>
  </si>
  <si>
    <t>Duration</t>
  </si>
  <si>
    <t>Full Year of Exposure Because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</si>
</sst>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0" fillId="33" borderId="0" xfId="0" applyFill="1"/>
    <xf numFmtId="0" fontId="0" fillId="0" borderId="0" xfId="0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6" sqref="A6:XFD299818"/>
    </sheetView>
  </sheetViews>
  <sheetFormatPr defaultRowHeight="14.4" x14ac:dyDescent="0.3"/>
  <cols>
    <col min="1" max="1" width="12.33203125" bestFit="1" customWidth="1"/>
    <col min="6" max="6" width="14.6640625" bestFit="1" customWidth="1"/>
    <col min="16" max="16" width="19.21875" bestFit="1" customWidth="1"/>
    <col min="17" max="17" width="22.33203125" bestFit="1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3">
      <c r="A2" s="5">
        <v>4549987389</v>
      </c>
      <c r="B2" t="s">
        <v>18</v>
      </c>
      <c r="C2" t="s">
        <v>19</v>
      </c>
      <c r="D2" t="s">
        <v>19</v>
      </c>
      <c r="E2" t="s">
        <v>20</v>
      </c>
      <c r="F2" s="1">
        <v>39795</v>
      </c>
      <c r="G2" t="s">
        <v>21</v>
      </c>
      <c r="H2">
        <v>58</v>
      </c>
      <c r="I2" t="s">
        <v>22</v>
      </c>
      <c r="J2" t="s">
        <v>23</v>
      </c>
      <c r="K2">
        <v>0</v>
      </c>
      <c r="L2">
        <v>1</v>
      </c>
      <c r="M2">
        <v>1</v>
      </c>
      <c r="N2">
        <v>850000</v>
      </c>
      <c r="O2" t="s">
        <v>24</v>
      </c>
    </row>
    <row r="3" spans="1:18" x14ac:dyDescent="0.3">
      <c r="A3" s="5">
        <v>4549987409</v>
      </c>
      <c r="B3" t="s">
        <v>18</v>
      </c>
      <c r="C3" t="s">
        <v>19</v>
      </c>
      <c r="D3" t="s">
        <v>19</v>
      </c>
      <c r="E3" t="s">
        <v>20</v>
      </c>
      <c r="F3" s="1">
        <v>39795</v>
      </c>
      <c r="G3" t="s">
        <v>21</v>
      </c>
      <c r="H3">
        <v>67</v>
      </c>
      <c r="I3" t="s">
        <v>22</v>
      </c>
      <c r="J3" t="s">
        <v>23</v>
      </c>
      <c r="K3">
        <v>0</v>
      </c>
      <c r="L3">
        <v>1.5</v>
      </c>
      <c r="M3">
        <v>1</v>
      </c>
      <c r="N3">
        <v>150556</v>
      </c>
      <c r="O3" t="s">
        <v>25</v>
      </c>
      <c r="P3" s="1">
        <v>42489</v>
      </c>
      <c r="Q3" s="1">
        <v>42452</v>
      </c>
      <c r="R3" t="s">
        <v>26</v>
      </c>
    </row>
    <row r="4" spans="1:18" x14ac:dyDescent="0.3">
      <c r="A4" s="5">
        <v>4549987449</v>
      </c>
      <c r="B4" t="s">
        <v>18</v>
      </c>
      <c r="C4" t="s">
        <v>19</v>
      </c>
      <c r="D4" t="s">
        <v>19</v>
      </c>
      <c r="E4" t="s">
        <v>20</v>
      </c>
      <c r="F4" s="1">
        <v>39769</v>
      </c>
      <c r="G4" t="s">
        <v>21</v>
      </c>
      <c r="H4">
        <v>74</v>
      </c>
      <c r="I4" t="s">
        <v>22</v>
      </c>
      <c r="J4" t="s">
        <v>23</v>
      </c>
      <c r="K4">
        <v>0</v>
      </c>
      <c r="L4">
        <v>1</v>
      </c>
      <c r="M4">
        <v>3</v>
      </c>
      <c r="N4">
        <v>295000</v>
      </c>
      <c r="O4" t="s">
        <v>28</v>
      </c>
      <c r="P4" s="1">
        <v>41432</v>
      </c>
      <c r="Q4" s="1">
        <v>41411</v>
      </c>
    </row>
    <row r="5" spans="1:18" x14ac:dyDescent="0.3">
      <c r="A5" s="5">
        <v>4549989859</v>
      </c>
      <c r="B5" t="s">
        <v>18</v>
      </c>
      <c r="C5" t="s">
        <v>19</v>
      </c>
      <c r="D5" t="s">
        <v>19</v>
      </c>
      <c r="E5" t="s">
        <v>27</v>
      </c>
      <c r="F5" s="1">
        <v>38204</v>
      </c>
      <c r="G5" t="s">
        <v>21</v>
      </c>
      <c r="H5">
        <v>37</v>
      </c>
      <c r="I5" t="s">
        <v>22</v>
      </c>
      <c r="J5" t="s">
        <v>23</v>
      </c>
      <c r="K5">
        <v>0</v>
      </c>
      <c r="L5">
        <v>3.5</v>
      </c>
      <c r="M5">
        <v>12</v>
      </c>
      <c r="N5">
        <v>300000</v>
      </c>
      <c r="O5" t="s">
        <v>28</v>
      </c>
      <c r="P5" s="1">
        <v>42773</v>
      </c>
      <c r="Q5" s="1">
        <v>42771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F29" sqref="F29:F39"/>
    </sheetView>
  </sheetViews>
  <sheetFormatPr defaultRowHeight="14.4" x14ac:dyDescent="0.3"/>
  <cols>
    <col min="1" max="1" width="12.33203125" bestFit="1" customWidth="1"/>
    <col min="6" max="6" width="14.6640625" style="2" bestFit="1" customWidth="1"/>
    <col min="16" max="16" width="13.6640625" style="4" bestFit="1" customWidth="1"/>
    <col min="17" max="17" width="14.6640625" bestFit="1" customWidth="1"/>
    <col min="19" max="20" width="13.6640625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29</v>
      </c>
    </row>
    <row r="2" spans="1:20" x14ac:dyDescent="0.3">
      <c r="A2">
        <v>4549987389</v>
      </c>
      <c r="B2" t="s">
        <v>18</v>
      </c>
      <c r="C2" t="s">
        <v>19</v>
      </c>
      <c r="D2" t="s">
        <v>19</v>
      </c>
      <c r="E2" t="s">
        <v>20</v>
      </c>
      <c r="F2" s="2">
        <v>39795</v>
      </c>
      <c r="G2" t="s">
        <v>21</v>
      </c>
      <c r="H2">
        <v>58</v>
      </c>
      <c r="I2" t="s">
        <v>22</v>
      </c>
      <c r="J2" t="s">
        <v>23</v>
      </c>
      <c r="K2">
        <v>0</v>
      </c>
      <c r="L2">
        <v>1</v>
      </c>
      <c r="M2">
        <v>1</v>
      </c>
      <c r="N2">
        <v>850000</v>
      </c>
      <c r="O2">
        <v>1</v>
      </c>
      <c r="P2" s="3">
        <f>+Q2-F2</f>
        <v>365</v>
      </c>
      <c r="Q2" s="2">
        <f>DATE(YEAR(F2)+1,MONTH(F2),DAY(F2))</f>
        <v>40160</v>
      </c>
      <c r="R2" t="s">
        <v>24</v>
      </c>
    </row>
    <row r="3" spans="1:20" x14ac:dyDescent="0.3">
      <c r="A3">
        <v>4549987389</v>
      </c>
      <c r="B3" t="s">
        <v>18</v>
      </c>
      <c r="C3" t="s">
        <v>19</v>
      </c>
      <c r="D3" t="s">
        <v>19</v>
      </c>
      <c r="E3" t="s">
        <v>20</v>
      </c>
      <c r="F3" s="2">
        <v>39795</v>
      </c>
      <c r="G3" t="s">
        <v>21</v>
      </c>
      <c r="H3">
        <v>58</v>
      </c>
      <c r="I3" t="s">
        <v>22</v>
      </c>
      <c r="J3" t="s">
        <v>23</v>
      </c>
      <c r="K3">
        <v>0</v>
      </c>
      <c r="L3">
        <v>1</v>
      </c>
      <c r="M3">
        <v>1</v>
      </c>
      <c r="N3">
        <v>850000</v>
      </c>
      <c r="O3">
        <v>2</v>
      </c>
      <c r="P3" s="4">
        <f>+Q3-Q2</f>
        <v>365</v>
      </c>
      <c r="Q3" s="2">
        <f>DATE(YEAR(Q2)+1,MONTH(Q2),DAY(Q2))</f>
        <v>40525</v>
      </c>
    </row>
    <row r="4" spans="1:20" x14ac:dyDescent="0.3">
      <c r="A4">
        <v>4549987389</v>
      </c>
      <c r="B4" t="s">
        <v>18</v>
      </c>
      <c r="C4" t="s">
        <v>19</v>
      </c>
      <c r="D4" t="s">
        <v>19</v>
      </c>
      <c r="E4" t="s">
        <v>20</v>
      </c>
      <c r="F4" s="2">
        <v>39795</v>
      </c>
      <c r="G4" t="s">
        <v>21</v>
      </c>
      <c r="H4">
        <v>58</v>
      </c>
      <c r="I4" t="s">
        <v>22</v>
      </c>
      <c r="J4" t="s">
        <v>23</v>
      </c>
      <c r="K4">
        <v>0</v>
      </c>
      <c r="L4">
        <v>1</v>
      </c>
      <c r="M4">
        <v>1</v>
      </c>
      <c r="N4">
        <v>850000</v>
      </c>
      <c r="O4">
        <v>3</v>
      </c>
      <c r="P4" s="4">
        <f t="shared" ref="P4:P12" si="0">+Q4-Q3</f>
        <v>365</v>
      </c>
      <c r="Q4" s="2">
        <f t="shared" ref="Q4:Q11" si="1">DATE(YEAR(Q3)+1,MONTH(Q3),DAY(Q3))</f>
        <v>40890</v>
      </c>
    </row>
    <row r="5" spans="1:20" x14ac:dyDescent="0.3">
      <c r="A5">
        <v>4549987389</v>
      </c>
      <c r="B5" t="s">
        <v>18</v>
      </c>
      <c r="C5" t="s">
        <v>19</v>
      </c>
      <c r="D5" t="s">
        <v>19</v>
      </c>
      <c r="E5" t="s">
        <v>20</v>
      </c>
      <c r="F5" s="2">
        <v>39795</v>
      </c>
      <c r="G5" t="s">
        <v>21</v>
      </c>
      <c r="H5">
        <v>58</v>
      </c>
      <c r="I5" t="s">
        <v>22</v>
      </c>
      <c r="J5" t="s">
        <v>23</v>
      </c>
      <c r="K5">
        <v>0</v>
      </c>
      <c r="L5">
        <v>1</v>
      </c>
      <c r="M5">
        <v>1</v>
      </c>
      <c r="N5">
        <v>850000</v>
      </c>
      <c r="O5">
        <v>4</v>
      </c>
      <c r="P5" s="4">
        <f t="shared" si="0"/>
        <v>366</v>
      </c>
      <c r="Q5" s="2">
        <f t="shared" si="1"/>
        <v>41256</v>
      </c>
    </row>
    <row r="6" spans="1:20" x14ac:dyDescent="0.3">
      <c r="A6">
        <v>4549987389</v>
      </c>
      <c r="B6" t="s">
        <v>18</v>
      </c>
      <c r="C6" t="s">
        <v>19</v>
      </c>
      <c r="D6" t="s">
        <v>19</v>
      </c>
      <c r="E6" t="s">
        <v>20</v>
      </c>
      <c r="F6" s="2">
        <v>39795</v>
      </c>
      <c r="G6" t="s">
        <v>21</v>
      </c>
      <c r="H6">
        <v>58</v>
      </c>
      <c r="I6" t="s">
        <v>22</v>
      </c>
      <c r="J6" t="s">
        <v>23</v>
      </c>
      <c r="K6">
        <v>0</v>
      </c>
      <c r="L6">
        <v>1</v>
      </c>
      <c r="M6">
        <v>1</v>
      </c>
      <c r="N6">
        <v>850000</v>
      </c>
      <c r="O6">
        <v>5</v>
      </c>
      <c r="P6" s="4">
        <f t="shared" si="0"/>
        <v>365</v>
      </c>
      <c r="Q6" s="2">
        <f t="shared" si="1"/>
        <v>41621</v>
      </c>
    </row>
    <row r="7" spans="1:20" x14ac:dyDescent="0.3">
      <c r="A7">
        <v>4549987389</v>
      </c>
      <c r="B7" t="s">
        <v>18</v>
      </c>
      <c r="C7" t="s">
        <v>19</v>
      </c>
      <c r="D7" t="s">
        <v>19</v>
      </c>
      <c r="E7" t="s">
        <v>20</v>
      </c>
      <c r="F7" s="2">
        <v>39795</v>
      </c>
      <c r="G7" t="s">
        <v>21</v>
      </c>
      <c r="H7">
        <v>58</v>
      </c>
      <c r="I7" t="s">
        <v>22</v>
      </c>
      <c r="J7" t="s">
        <v>23</v>
      </c>
      <c r="K7">
        <v>0</v>
      </c>
      <c r="L7">
        <v>1</v>
      </c>
      <c r="M7">
        <v>1</v>
      </c>
      <c r="N7">
        <v>850000</v>
      </c>
      <c r="O7">
        <v>6</v>
      </c>
      <c r="P7" s="4">
        <f t="shared" si="0"/>
        <v>365</v>
      </c>
      <c r="Q7" s="2">
        <f t="shared" si="1"/>
        <v>41986</v>
      </c>
    </row>
    <row r="8" spans="1:20" x14ac:dyDescent="0.3">
      <c r="A8">
        <v>4549987389</v>
      </c>
      <c r="B8" t="s">
        <v>18</v>
      </c>
      <c r="C8" t="s">
        <v>19</v>
      </c>
      <c r="D8" t="s">
        <v>19</v>
      </c>
      <c r="E8" t="s">
        <v>20</v>
      </c>
      <c r="F8" s="2">
        <v>39795</v>
      </c>
      <c r="G8" t="s">
        <v>21</v>
      </c>
      <c r="H8">
        <v>58</v>
      </c>
      <c r="I8" t="s">
        <v>22</v>
      </c>
      <c r="J8" t="s">
        <v>23</v>
      </c>
      <c r="K8">
        <v>0</v>
      </c>
      <c r="L8">
        <v>1</v>
      </c>
      <c r="M8">
        <v>1</v>
      </c>
      <c r="N8">
        <v>850000</v>
      </c>
      <c r="O8">
        <v>7</v>
      </c>
      <c r="P8" s="4">
        <f t="shared" si="0"/>
        <v>365</v>
      </c>
      <c r="Q8" s="2">
        <f t="shared" si="1"/>
        <v>42351</v>
      </c>
    </row>
    <row r="9" spans="1:20" x14ac:dyDescent="0.3">
      <c r="A9">
        <v>4549987389</v>
      </c>
      <c r="B9" t="s">
        <v>18</v>
      </c>
      <c r="C9" t="s">
        <v>19</v>
      </c>
      <c r="D9" t="s">
        <v>19</v>
      </c>
      <c r="E9" t="s">
        <v>20</v>
      </c>
      <c r="F9" s="2">
        <v>39795</v>
      </c>
      <c r="G9" t="s">
        <v>21</v>
      </c>
      <c r="H9">
        <v>58</v>
      </c>
      <c r="I9" t="s">
        <v>22</v>
      </c>
      <c r="J9" t="s">
        <v>23</v>
      </c>
      <c r="K9">
        <v>0</v>
      </c>
      <c r="L9">
        <v>1</v>
      </c>
      <c r="M9">
        <v>1</v>
      </c>
      <c r="N9">
        <v>850000</v>
      </c>
      <c r="O9">
        <v>8</v>
      </c>
      <c r="P9" s="4">
        <f t="shared" si="0"/>
        <v>366</v>
      </c>
      <c r="Q9" s="2">
        <f t="shared" si="1"/>
        <v>42717</v>
      </c>
    </row>
    <row r="10" spans="1:20" x14ac:dyDescent="0.3">
      <c r="A10">
        <v>4549987389</v>
      </c>
      <c r="B10" t="s">
        <v>18</v>
      </c>
      <c r="C10" t="s">
        <v>19</v>
      </c>
      <c r="D10" t="s">
        <v>19</v>
      </c>
      <c r="E10" t="s">
        <v>20</v>
      </c>
      <c r="F10" s="2">
        <v>39795</v>
      </c>
      <c r="G10" t="s">
        <v>21</v>
      </c>
      <c r="H10">
        <v>58</v>
      </c>
      <c r="I10" t="s">
        <v>22</v>
      </c>
      <c r="J10" t="s">
        <v>23</v>
      </c>
      <c r="K10">
        <v>0</v>
      </c>
      <c r="L10">
        <v>1</v>
      </c>
      <c r="M10">
        <v>1</v>
      </c>
      <c r="N10">
        <v>850000</v>
      </c>
      <c r="O10">
        <v>9</v>
      </c>
      <c r="P10" s="4">
        <f t="shared" si="0"/>
        <v>365</v>
      </c>
      <c r="Q10" s="2">
        <f t="shared" si="1"/>
        <v>43082</v>
      </c>
    </row>
    <row r="11" spans="1:20" x14ac:dyDescent="0.3">
      <c r="A11">
        <v>4549987389</v>
      </c>
      <c r="B11" t="s">
        <v>18</v>
      </c>
      <c r="C11" t="s">
        <v>19</v>
      </c>
      <c r="D11" t="s">
        <v>19</v>
      </c>
      <c r="E11" t="s">
        <v>20</v>
      </c>
      <c r="F11" s="2">
        <v>39795</v>
      </c>
      <c r="G11" t="s">
        <v>21</v>
      </c>
      <c r="H11">
        <v>58</v>
      </c>
      <c r="I11" t="s">
        <v>22</v>
      </c>
      <c r="J11" t="s">
        <v>23</v>
      </c>
      <c r="K11">
        <v>0</v>
      </c>
      <c r="L11">
        <v>1</v>
      </c>
      <c r="M11">
        <v>1</v>
      </c>
      <c r="N11">
        <v>850000</v>
      </c>
      <c r="O11">
        <v>10</v>
      </c>
      <c r="P11" s="4">
        <f t="shared" si="0"/>
        <v>365</v>
      </c>
      <c r="Q11" s="2">
        <f t="shared" si="1"/>
        <v>43447</v>
      </c>
    </row>
    <row r="12" spans="1:20" x14ac:dyDescent="0.3">
      <c r="A12">
        <v>4549987389</v>
      </c>
      <c r="B12" t="s">
        <v>18</v>
      </c>
      <c r="C12" t="s">
        <v>19</v>
      </c>
      <c r="D12" t="s">
        <v>19</v>
      </c>
      <c r="E12" t="s">
        <v>20</v>
      </c>
      <c r="F12" s="2">
        <v>39795</v>
      </c>
      <c r="G12" t="s">
        <v>21</v>
      </c>
      <c r="H12">
        <v>58</v>
      </c>
      <c r="I12" t="s">
        <v>22</v>
      </c>
      <c r="J12" t="s">
        <v>23</v>
      </c>
      <c r="K12">
        <v>0</v>
      </c>
      <c r="L12">
        <v>1</v>
      </c>
      <c r="M12">
        <v>1</v>
      </c>
      <c r="N12">
        <v>850000</v>
      </c>
      <c r="O12">
        <v>11</v>
      </c>
      <c r="P12" s="4">
        <f t="shared" si="0"/>
        <v>18</v>
      </c>
      <c r="Q12" s="2">
        <v>43465</v>
      </c>
    </row>
    <row r="14" spans="1:20" x14ac:dyDescent="0.3">
      <c r="A14">
        <v>4549987409</v>
      </c>
      <c r="B14" t="s">
        <v>18</v>
      </c>
      <c r="C14" t="s">
        <v>19</v>
      </c>
      <c r="D14" t="s">
        <v>19</v>
      </c>
      <c r="E14" t="s">
        <v>20</v>
      </c>
      <c r="F14" s="2">
        <v>39795</v>
      </c>
      <c r="G14" t="s">
        <v>21</v>
      </c>
      <c r="H14">
        <v>67</v>
      </c>
      <c r="I14" t="s">
        <v>22</v>
      </c>
      <c r="J14" t="s">
        <v>23</v>
      </c>
      <c r="K14">
        <v>0</v>
      </c>
      <c r="L14">
        <v>1.5</v>
      </c>
      <c r="M14">
        <v>1</v>
      </c>
      <c r="N14">
        <v>150556</v>
      </c>
      <c r="O14">
        <v>1</v>
      </c>
      <c r="P14" s="3">
        <f>+Q14-F14</f>
        <v>365</v>
      </c>
      <c r="Q14" s="2">
        <f>DATE(YEAR(F14)+1,MONTH(F14),DAY(F14))</f>
        <v>40160</v>
      </c>
      <c r="R14" t="s">
        <v>25</v>
      </c>
      <c r="S14" s="1">
        <v>42489</v>
      </c>
      <c r="T14" s="1">
        <v>42452</v>
      </c>
    </row>
    <row r="15" spans="1:20" x14ac:dyDescent="0.3">
      <c r="A15">
        <v>4549987409</v>
      </c>
      <c r="B15" t="s">
        <v>18</v>
      </c>
      <c r="C15" t="s">
        <v>19</v>
      </c>
      <c r="D15" t="s">
        <v>19</v>
      </c>
      <c r="E15" t="s">
        <v>20</v>
      </c>
      <c r="F15" s="2">
        <v>39795</v>
      </c>
      <c r="G15" t="s">
        <v>21</v>
      </c>
      <c r="H15">
        <v>67</v>
      </c>
      <c r="I15" t="s">
        <v>22</v>
      </c>
      <c r="J15" t="s">
        <v>23</v>
      </c>
      <c r="K15">
        <v>0</v>
      </c>
      <c r="L15">
        <v>1.5</v>
      </c>
      <c r="M15">
        <v>1</v>
      </c>
      <c r="N15">
        <v>150556</v>
      </c>
      <c r="O15">
        <v>2</v>
      </c>
      <c r="P15" s="4">
        <f>+Q15-Q14</f>
        <v>365</v>
      </c>
      <c r="Q15" s="2">
        <f>DATE(YEAR(Q14)+1,MONTH(Q14),DAY(Q14))</f>
        <v>40525</v>
      </c>
    </row>
    <row r="16" spans="1:20" x14ac:dyDescent="0.3">
      <c r="A16">
        <v>4549987409</v>
      </c>
      <c r="B16" t="s">
        <v>18</v>
      </c>
      <c r="C16" t="s">
        <v>19</v>
      </c>
      <c r="D16" t="s">
        <v>19</v>
      </c>
      <c r="E16" t="s">
        <v>20</v>
      </c>
      <c r="F16" s="2">
        <v>39795</v>
      </c>
      <c r="G16" t="s">
        <v>21</v>
      </c>
      <c r="H16">
        <v>67</v>
      </c>
      <c r="I16" t="s">
        <v>22</v>
      </c>
      <c r="J16" t="s">
        <v>23</v>
      </c>
      <c r="K16">
        <v>0</v>
      </c>
      <c r="L16">
        <v>1.5</v>
      </c>
      <c r="M16">
        <v>1</v>
      </c>
      <c r="N16">
        <v>150556</v>
      </c>
      <c r="O16">
        <v>3</v>
      </c>
      <c r="P16" s="4">
        <f t="shared" ref="P16:P21" si="2">+Q16-Q15</f>
        <v>365</v>
      </c>
      <c r="Q16" s="2">
        <f t="shared" ref="Q16:Q21" si="3">DATE(YEAR(Q15)+1,MONTH(Q15),DAY(Q15))</f>
        <v>40890</v>
      </c>
    </row>
    <row r="17" spans="1:20" x14ac:dyDescent="0.3">
      <c r="A17">
        <v>4549987409</v>
      </c>
      <c r="B17" t="s">
        <v>18</v>
      </c>
      <c r="C17" t="s">
        <v>19</v>
      </c>
      <c r="D17" t="s">
        <v>19</v>
      </c>
      <c r="E17" t="s">
        <v>20</v>
      </c>
      <c r="F17" s="2">
        <v>39795</v>
      </c>
      <c r="G17" t="s">
        <v>21</v>
      </c>
      <c r="H17">
        <v>67</v>
      </c>
      <c r="I17" t="s">
        <v>22</v>
      </c>
      <c r="J17" t="s">
        <v>23</v>
      </c>
      <c r="K17">
        <v>0</v>
      </c>
      <c r="L17">
        <v>1.5</v>
      </c>
      <c r="M17">
        <v>1</v>
      </c>
      <c r="N17">
        <v>150556</v>
      </c>
      <c r="O17">
        <v>4</v>
      </c>
      <c r="P17" s="4">
        <f t="shared" si="2"/>
        <v>366</v>
      </c>
      <c r="Q17" s="2">
        <f t="shared" si="3"/>
        <v>41256</v>
      </c>
    </row>
    <row r="18" spans="1:20" x14ac:dyDescent="0.3">
      <c r="A18">
        <v>4549987409</v>
      </c>
      <c r="B18" t="s">
        <v>18</v>
      </c>
      <c r="C18" t="s">
        <v>19</v>
      </c>
      <c r="D18" t="s">
        <v>19</v>
      </c>
      <c r="E18" t="s">
        <v>20</v>
      </c>
      <c r="F18" s="2">
        <v>39795</v>
      </c>
      <c r="G18" t="s">
        <v>21</v>
      </c>
      <c r="H18">
        <v>67</v>
      </c>
      <c r="I18" t="s">
        <v>22</v>
      </c>
      <c r="J18" t="s">
        <v>23</v>
      </c>
      <c r="K18">
        <v>0</v>
      </c>
      <c r="L18">
        <v>1.5</v>
      </c>
      <c r="M18">
        <v>1</v>
      </c>
      <c r="N18">
        <v>150556</v>
      </c>
      <c r="O18">
        <v>5</v>
      </c>
      <c r="P18" s="4">
        <f t="shared" si="2"/>
        <v>365</v>
      </c>
      <c r="Q18" s="2">
        <f t="shared" si="3"/>
        <v>41621</v>
      </c>
    </row>
    <row r="19" spans="1:20" x14ac:dyDescent="0.3">
      <c r="A19">
        <v>4549987409</v>
      </c>
      <c r="B19" t="s">
        <v>18</v>
      </c>
      <c r="C19" t="s">
        <v>19</v>
      </c>
      <c r="D19" t="s">
        <v>19</v>
      </c>
      <c r="E19" t="s">
        <v>20</v>
      </c>
      <c r="F19" s="2">
        <v>39795</v>
      </c>
      <c r="G19" t="s">
        <v>21</v>
      </c>
      <c r="H19">
        <v>67</v>
      </c>
      <c r="I19" t="s">
        <v>22</v>
      </c>
      <c r="J19" t="s">
        <v>23</v>
      </c>
      <c r="K19">
        <v>0</v>
      </c>
      <c r="L19">
        <v>1.5</v>
      </c>
      <c r="M19">
        <v>1</v>
      </c>
      <c r="N19">
        <v>150556</v>
      </c>
      <c r="O19">
        <v>6</v>
      </c>
      <c r="P19" s="4">
        <f t="shared" si="2"/>
        <v>365</v>
      </c>
      <c r="Q19" s="2">
        <f t="shared" si="3"/>
        <v>41986</v>
      </c>
    </row>
    <row r="20" spans="1:20" x14ac:dyDescent="0.3">
      <c r="A20">
        <v>4549987409</v>
      </c>
      <c r="B20" t="s">
        <v>18</v>
      </c>
      <c r="C20" t="s">
        <v>19</v>
      </c>
      <c r="D20" t="s">
        <v>19</v>
      </c>
      <c r="E20" t="s">
        <v>20</v>
      </c>
      <c r="F20" s="2">
        <v>39795</v>
      </c>
      <c r="G20" t="s">
        <v>21</v>
      </c>
      <c r="H20">
        <v>67</v>
      </c>
      <c r="I20" t="s">
        <v>22</v>
      </c>
      <c r="J20" t="s">
        <v>23</v>
      </c>
      <c r="K20">
        <v>0</v>
      </c>
      <c r="L20">
        <v>1.5</v>
      </c>
      <c r="M20">
        <v>1</v>
      </c>
      <c r="N20">
        <v>150556</v>
      </c>
      <c r="O20">
        <v>7</v>
      </c>
      <c r="P20" s="4">
        <f t="shared" si="2"/>
        <v>365</v>
      </c>
      <c r="Q20" s="2">
        <f t="shared" si="3"/>
        <v>42351</v>
      </c>
    </row>
    <row r="21" spans="1:20" x14ac:dyDescent="0.3">
      <c r="A21">
        <v>4549987409</v>
      </c>
      <c r="B21" t="s">
        <v>18</v>
      </c>
      <c r="C21" t="s">
        <v>19</v>
      </c>
      <c r="D21" t="s">
        <v>19</v>
      </c>
      <c r="E21" t="s">
        <v>20</v>
      </c>
      <c r="F21" s="2">
        <v>39795</v>
      </c>
      <c r="G21" t="s">
        <v>21</v>
      </c>
      <c r="H21">
        <v>67</v>
      </c>
      <c r="I21" t="s">
        <v>22</v>
      </c>
      <c r="J21" t="s">
        <v>23</v>
      </c>
      <c r="K21">
        <v>0</v>
      </c>
      <c r="L21">
        <v>1.5</v>
      </c>
      <c r="M21">
        <v>1</v>
      </c>
      <c r="N21">
        <v>150556</v>
      </c>
      <c r="O21">
        <v>8</v>
      </c>
      <c r="P21" s="4">
        <f t="shared" si="2"/>
        <v>366</v>
      </c>
      <c r="Q21" s="2">
        <f t="shared" si="3"/>
        <v>42717</v>
      </c>
      <c r="R21" t="s">
        <v>30</v>
      </c>
    </row>
    <row r="22" spans="1:20" x14ac:dyDescent="0.3">
      <c r="Q22" s="2"/>
    </row>
    <row r="23" spans="1:20" x14ac:dyDescent="0.3">
      <c r="A23">
        <v>4549987449</v>
      </c>
      <c r="B23" t="s">
        <v>18</v>
      </c>
      <c r="C23" t="s">
        <v>19</v>
      </c>
      <c r="D23" t="s">
        <v>19</v>
      </c>
      <c r="E23" t="s">
        <v>20</v>
      </c>
      <c r="F23" s="2">
        <v>39769</v>
      </c>
      <c r="G23" t="s">
        <v>21</v>
      </c>
      <c r="H23">
        <v>74</v>
      </c>
      <c r="I23" t="s">
        <v>22</v>
      </c>
      <c r="J23" t="s">
        <v>23</v>
      </c>
      <c r="K23">
        <v>0</v>
      </c>
      <c r="L23">
        <v>1</v>
      </c>
      <c r="M23">
        <v>3</v>
      </c>
      <c r="N23">
        <v>295000</v>
      </c>
      <c r="O23">
        <v>1</v>
      </c>
      <c r="P23" s="3">
        <f>+Q23-F23</f>
        <v>365</v>
      </c>
      <c r="Q23" s="2">
        <f>DATE(YEAR(F23)+1,MONTH(F23),DAY(F23))</f>
        <v>40134</v>
      </c>
      <c r="R23" t="s">
        <v>28</v>
      </c>
      <c r="S23" s="1">
        <v>41432</v>
      </c>
      <c r="T23" s="1">
        <v>41411</v>
      </c>
    </row>
    <row r="24" spans="1:20" x14ac:dyDescent="0.3">
      <c r="A24">
        <v>4549987449</v>
      </c>
      <c r="B24" t="s">
        <v>18</v>
      </c>
      <c r="C24" t="s">
        <v>19</v>
      </c>
      <c r="D24" t="s">
        <v>19</v>
      </c>
      <c r="E24" t="s">
        <v>20</v>
      </c>
      <c r="F24" s="2">
        <v>39769</v>
      </c>
      <c r="G24" t="s">
        <v>21</v>
      </c>
      <c r="H24">
        <v>74</v>
      </c>
      <c r="I24" t="s">
        <v>22</v>
      </c>
      <c r="J24" t="s">
        <v>23</v>
      </c>
      <c r="K24">
        <v>0</v>
      </c>
      <c r="L24">
        <v>1</v>
      </c>
      <c r="M24">
        <v>3</v>
      </c>
      <c r="N24">
        <v>295000</v>
      </c>
      <c r="O24">
        <v>2</v>
      </c>
      <c r="P24" s="4">
        <f>+Q24-Q23</f>
        <v>365</v>
      </c>
      <c r="Q24" s="2">
        <f>DATE(YEAR(Q23)+1,MONTH(Q23),DAY(Q23))</f>
        <v>40499</v>
      </c>
    </row>
    <row r="25" spans="1:20" x14ac:dyDescent="0.3">
      <c r="A25">
        <v>4549987449</v>
      </c>
      <c r="B25" t="s">
        <v>18</v>
      </c>
      <c r="C25" t="s">
        <v>19</v>
      </c>
      <c r="D25" t="s">
        <v>19</v>
      </c>
      <c r="E25" t="s">
        <v>20</v>
      </c>
      <c r="F25" s="2">
        <v>39769</v>
      </c>
      <c r="G25" t="s">
        <v>21</v>
      </c>
      <c r="H25">
        <v>74</v>
      </c>
      <c r="I25" t="s">
        <v>22</v>
      </c>
      <c r="J25" t="s">
        <v>23</v>
      </c>
      <c r="K25">
        <v>0</v>
      </c>
      <c r="L25">
        <v>1</v>
      </c>
      <c r="M25">
        <v>3</v>
      </c>
      <c r="N25">
        <v>295000</v>
      </c>
      <c r="O25">
        <v>3</v>
      </c>
      <c r="P25" s="4">
        <f t="shared" ref="P25:P27" si="4">+Q25-Q24</f>
        <v>365</v>
      </c>
      <c r="Q25" s="2">
        <f t="shared" ref="Q25:Q26" si="5">DATE(YEAR(Q24)+1,MONTH(Q24),DAY(Q24))</f>
        <v>40864</v>
      </c>
    </row>
    <row r="26" spans="1:20" x14ac:dyDescent="0.3">
      <c r="A26">
        <v>4549987449</v>
      </c>
      <c r="B26" t="s">
        <v>18</v>
      </c>
      <c r="C26" t="s">
        <v>19</v>
      </c>
      <c r="D26" t="s">
        <v>19</v>
      </c>
      <c r="E26" t="s">
        <v>20</v>
      </c>
      <c r="F26" s="2">
        <v>39769</v>
      </c>
      <c r="G26" t="s">
        <v>21</v>
      </c>
      <c r="H26">
        <v>74</v>
      </c>
      <c r="I26" t="s">
        <v>22</v>
      </c>
      <c r="J26" t="s">
        <v>23</v>
      </c>
      <c r="K26">
        <v>0</v>
      </c>
      <c r="L26">
        <v>1</v>
      </c>
      <c r="M26">
        <v>3</v>
      </c>
      <c r="N26">
        <v>295000</v>
      </c>
      <c r="O26">
        <v>4</v>
      </c>
      <c r="P26" s="4">
        <f t="shared" si="4"/>
        <v>366</v>
      </c>
      <c r="Q26" s="2">
        <f t="shared" si="5"/>
        <v>41230</v>
      </c>
    </row>
    <row r="27" spans="1:20" x14ac:dyDescent="0.3">
      <c r="A27">
        <v>4549987449</v>
      </c>
      <c r="B27" t="s">
        <v>18</v>
      </c>
      <c r="C27" t="s">
        <v>19</v>
      </c>
      <c r="D27" t="s">
        <v>19</v>
      </c>
      <c r="E27" t="s">
        <v>20</v>
      </c>
      <c r="F27" s="2">
        <v>39769</v>
      </c>
      <c r="G27" t="s">
        <v>21</v>
      </c>
      <c r="H27">
        <v>74</v>
      </c>
      <c r="I27" t="s">
        <v>22</v>
      </c>
      <c r="J27" t="s">
        <v>23</v>
      </c>
      <c r="K27">
        <v>0</v>
      </c>
      <c r="L27">
        <v>1</v>
      </c>
      <c r="M27">
        <v>3</v>
      </c>
      <c r="N27">
        <v>295000</v>
      </c>
      <c r="O27">
        <v>5</v>
      </c>
      <c r="P27" s="4">
        <f t="shared" si="4"/>
        <v>181</v>
      </c>
      <c r="Q27" s="2">
        <f>+T23</f>
        <v>41411</v>
      </c>
    </row>
    <row r="28" spans="1:20" x14ac:dyDescent="0.3">
      <c r="Q28" s="2"/>
    </row>
    <row r="29" spans="1:20" x14ac:dyDescent="0.3">
      <c r="A29" s="6">
        <v>4549989859</v>
      </c>
      <c r="B29" t="s">
        <v>18</v>
      </c>
      <c r="C29" t="s">
        <v>19</v>
      </c>
      <c r="D29" t="s">
        <v>19</v>
      </c>
      <c r="E29" t="s">
        <v>27</v>
      </c>
      <c r="F29" s="2">
        <v>38204</v>
      </c>
      <c r="G29" t="s">
        <v>21</v>
      </c>
      <c r="H29">
        <v>37</v>
      </c>
      <c r="I29" t="s">
        <v>22</v>
      </c>
      <c r="J29" t="s">
        <v>23</v>
      </c>
      <c r="K29">
        <v>0</v>
      </c>
      <c r="L29">
        <v>3.5</v>
      </c>
      <c r="M29">
        <v>12</v>
      </c>
      <c r="N29">
        <v>300000</v>
      </c>
      <c r="O29">
        <v>3</v>
      </c>
      <c r="P29" s="4">
        <f>+Q29-DATE(2006,12,31)</f>
        <v>217</v>
      </c>
      <c r="Q29" s="2">
        <f>DATE(YEAR(F29)+3,MONTH(F29),DAY(F29))</f>
        <v>39299</v>
      </c>
      <c r="R29" t="s">
        <v>28</v>
      </c>
      <c r="S29" s="1">
        <v>42773</v>
      </c>
      <c r="T29" s="1">
        <v>42771</v>
      </c>
    </row>
    <row r="30" spans="1:20" x14ac:dyDescent="0.3">
      <c r="A30" s="6">
        <v>4549989859</v>
      </c>
      <c r="B30" t="s">
        <v>18</v>
      </c>
      <c r="C30" t="s">
        <v>19</v>
      </c>
      <c r="D30" t="s">
        <v>19</v>
      </c>
      <c r="E30" t="s">
        <v>27</v>
      </c>
      <c r="F30" s="2">
        <v>38204</v>
      </c>
      <c r="G30" t="s">
        <v>21</v>
      </c>
      <c r="H30">
        <v>37</v>
      </c>
      <c r="I30" t="s">
        <v>22</v>
      </c>
      <c r="J30" t="s">
        <v>23</v>
      </c>
      <c r="K30">
        <v>0</v>
      </c>
      <c r="L30">
        <v>3.5</v>
      </c>
      <c r="M30">
        <v>12</v>
      </c>
      <c r="N30">
        <v>300000</v>
      </c>
      <c r="O30">
        <v>4</v>
      </c>
      <c r="P30" s="4">
        <f>+Q30-Q29</f>
        <v>366</v>
      </c>
      <c r="Q30" s="2">
        <f>DATE(YEAR(Q29)+1,MONTH(Q29),DAY(Q29))</f>
        <v>39665</v>
      </c>
    </row>
    <row r="31" spans="1:20" x14ac:dyDescent="0.3">
      <c r="A31" s="6">
        <v>4549989859</v>
      </c>
      <c r="B31" t="s">
        <v>18</v>
      </c>
      <c r="C31" t="s">
        <v>19</v>
      </c>
      <c r="D31" t="s">
        <v>19</v>
      </c>
      <c r="E31" t="s">
        <v>27</v>
      </c>
      <c r="F31" s="2">
        <v>38204</v>
      </c>
      <c r="G31" t="s">
        <v>21</v>
      </c>
      <c r="H31">
        <v>37</v>
      </c>
      <c r="I31" t="s">
        <v>22</v>
      </c>
      <c r="J31" t="s">
        <v>23</v>
      </c>
      <c r="K31">
        <v>0</v>
      </c>
      <c r="L31">
        <v>3.5</v>
      </c>
      <c r="M31">
        <v>12</v>
      </c>
      <c r="N31">
        <v>300000</v>
      </c>
      <c r="O31">
        <v>5</v>
      </c>
      <c r="P31" s="4">
        <f t="shared" ref="P31:P39" si="6">+Q31-Q30</f>
        <v>365</v>
      </c>
      <c r="Q31" s="2">
        <f t="shared" ref="Q31:Q38" si="7">DATE(YEAR(Q30)+1,MONTH(Q30),DAY(Q30))</f>
        <v>40030</v>
      </c>
    </row>
    <row r="32" spans="1:20" x14ac:dyDescent="0.3">
      <c r="A32" s="6">
        <v>4549989859</v>
      </c>
      <c r="B32" t="s">
        <v>18</v>
      </c>
      <c r="C32" t="s">
        <v>19</v>
      </c>
      <c r="D32" t="s">
        <v>19</v>
      </c>
      <c r="E32" t="s">
        <v>27</v>
      </c>
      <c r="F32" s="2">
        <v>38204</v>
      </c>
      <c r="G32" t="s">
        <v>21</v>
      </c>
      <c r="H32">
        <v>37</v>
      </c>
      <c r="I32" t="s">
        <v>22</v>
      </c>
      <c r="J32" t="s">
        <v>23</v>
      </c>
      <c r="K32">
        <v>0</v>
      </c>
      <c r="L32">
        <v>3.5</v>
      </c>
      <c r="M32">
        <v>12</v>
      </c>
      <c r="N32">
        <v>300000</v>
      </c>
      <c r="O32">
        <v>6</v>
      </c>
      <c r="P32" s="4">
        <f t="shared" si="6"/>
        <v>365</v>
      </c>
      <c r="Q32" s="2">
        <f t="shared" si="7"/>
        <v>40395</v>
      </c>
    </row>
    <row r="33" spans="1:17" x14ac:dyDescent="0.3">
      <c r="A33" s="6">
        <v>4549989859</v>
      </c>
      <c r="B33" t="s">
        <v>18</v>
      </c>
      <c r="C33" t="s">
        <v>19</v>
      </c>
      <c r="D33" t="s">
        <v>19</v>
      </c>
      <c r="E33" t="s">
        <v>27</v>
      </c>
      <c r="F33" s="2">
        <v>38204</v>
      </c>
      <c r="G33" t="s">
        <v>21</v>
      </c>
      <c r="H33">
        <v>37</v>
      </c>
      <c r="I33" t="s">
        <v>22</v>
      </c>
      <c r="J33" t="s">
        <v>23</v>
      </c>
      <c r="K33">
        <v>0</v>
      </c>
      <c r="L33">
        <v>3.5</v>
      </c>
      <c r="M33">
        <v>12</v>
      </c>
      <c r="N33">
        <v>300000</v>
      </c>
      <c r="O33">
        <v>4</v>
      </c>
      <c r="P33" s="4">
        <f t="shared" si="6"/>
        <v>365</v>
      </c>
      <c r="Q33" s="2">
        <f t="shared" si="7"/>
        <v>40760</v>
      </c>
    </row>
    <row r="34" spans="1:17" x14ac:dyDescent="0.3">
      <c r="A34" s="6">
        <v>4549989859</v>
      </c>
      <c r="B34" t="s">
        <v>18</v>
      </c>
      <c r="C34" t="s">
        <v>19</v>
      </c>
      <c r="D34" t="s">
        <v>19</v>
      </c>
      <c r="E34" t="s">
        <v>27</v>
      </c>
      <c r="F34" s="2">
        <v>38204</v>
      </c>
      <c r="G34" t="s">
        <v>21</v>
      </c>
      <c r="H34">
        <v>37</v>
      </c>
      <c r="I34" t="s">
        <v>22</v>
      </c>
      <c r="J34" t="s">
        <v>23</v>
      </c>
      <c r="K34">
        <v>0</v>
      </c>
      <c r="L34">
        <v>3.5</v>
      </c>
      <c r="M34">
        <v>12</v>
      </c>
      <c r="N34">
        <v>300000</v>
      </c>
      <c r="O34">
        <v>7</v>
      </c>
      <c r="P34" s="4">
        <f t="shared" si="6"/>
        <v>366</v>
      </c>
      <c r="Q34" s="2">
        <f t="shared" si="7"/>
        <v>41126</v>
      </c>
    </row>
    <row r="35" spans="1:17" x14ac:dyDescent="0.3">
      <c r="A35" s="6">
        <v>4549989859</v>
      </c>
      <c r="B35" t="s">
        <v>18</v>
      </c>
      <c r="C35" t="s">
        <v>19</v>
      </c>
      <c r="D35" t="s">
        <v>19</v>
      </c>
      <c r="E35" t="s">
        <v>27</v>
      </c>
      <c r="F35" s="2">
        <v>38204</v>
      </c>
      <c r="G35" t="s">
        <v>21</v>
      </c>
      <c r="H35">
        <v>37</v>
      </c>
      <c r="I35" t="s">
        <v>22</v>
      </c>
      <c r="J35" t="s">
        <v>23</v>
      </c>
      <c r="K35">
        <v>0</v>
      </c>
      <c r="L35">
        <v>3.5</v>
      </c>
      <c r="M35">
        <v>12</v>
      </c>
      <c r="N35">
        <v>300000</v>
      </c>
      <c r="O35">
        <v>8</v>
      </c>
      <c r="P35" s="4">
        <f t="shared" si="6"/>
        <v>365</v>
      </c>
      <c r="Q35" s="2">
        <f t="shared" si="7"/>
        <v>41491</v>
      </c>
    </row>
    <row r="36" spans="1:17" x14ac:dyDescent="0.3">
      <c r="A36" s="6">
        <v>4549989859</v>
      </c>
      <c r="B36" t="s">
        <v>18</v>
      </c>
      <c r="C36" t="s">
        <v>19</v>
      </c>
      <c r="D36" t="s">
        <v>19</v>
      </c>
      <c r="E36" t="s">
        <v>27</v>
      </c>
      <c r="F36" s="2">
        <v>38204</v>
      </c>
      <c r="G36" t="s">
        <v>21</v>
      </c>
      <c r="H36">
        <v>37</v>
      </c>
      <c r="I36" t="s">
        <v>22</v>
      </c>
      <c r="J36" t="s">
        <v>23</v>
      </c>
      <c r="K36">
        <v>0</v>
      </c>
      <c r="L36">
        <v>3.5</v>
      </c>
      <c r="M36">
        <v>12</v>
      </c>
      <c r="N36">
        <v>300000</v>
      </c>
      <c r="O36">
        <v>9</v>
      </c>
      <c r="P36" s="4">
        <f t="shared" si="6"/>
        <v>365</v>
      </c>
      <c r="Q36" s="2">
        <f t="shared" si="7"/>
        <v>41856</v>
      </c>
    </row>
    <row r="37" spans="1:17" x14ac:dyDescent="0.3">
      <c r="A37" s="6">
        <v>4549989859</v>
      </c>
      <c r="B37" t="s">
        <v>18</v>
      </c>
      <c r="C37" t="s">
        <v>19</v>
      </c>
      <c r="D37" t="s">
        <v>19</v>
      </c>
      <c r="E37" t="s">
        <v>27</v>
      </c>
      <c r="F37" s="2">
        <v>38204</v>
      </c>
      <c r="G37" t="s">
        <v>21</v>
      </c>
      <c r="H37">
        <v>37</v>
      </c>
      <c r="I37" t="s">
        <v>22</v>
      </c>
      <c r="J37" t="s">
        <v>23</v>
      </c>
      <c r="K37">
        <v>0</v>
      </c>
      <c r="L37">
        <v>3.5</v>
      </c>
      <c r="M37">
        <v>12</v>
      </c>
      <c r="N37">
        <v>300000</v>
      </c>
      <c r="O37">
        <v>10</v>
      </c>
      <c r="P37" s="4">
        <f t="shared" si="6"/>
        <v>365</v>
      </c>
      <c r="Q37" s="2">
        <f t="shared" si="7"/>
        <v>42221</v>
      </c>
    </row>
    <row r="38" spans="1:17" x14ac:dyDescent="0.3">
      <c r="A38" s="6">
        <v>4549989859</v>
      </c>
      <c r="B38" t="s">
        <v>18</v>
      </c>
      <c r="C38" t="s">
        <v>19</v>
      </c>
      <c r="D38" t="s">
        <v>19</v>
      </c>
      <c r="E38" t="s">
        <v>27</v>
      </c>
      <c r="F38" s="2">
        <v>38204</v>
      </c>
      <c r="G38" t="s">
        <v>21</v>
      </c>
      <c r="H38">
        <v>37</v>
      </c>
      <c r="I38" t="s">
        <v>22</v>
      </c>
      <c r="J38" t="s">
        <v>23</v>
      </c>
      <c r="K38">
        <v>0</v>
      </c>
      <c r="L38">
        <v>3.5</v>
      </c>
      <c r="M38">
        <v>12</v>
      </c>
      <c r="N38">
        <v>300000</v>
      </c>
      <c r="O38">
        <v>11</v>
      </c>
      <c r="P38" s="4">
        <f t="shared" si="6"/>
        <v>366</v>
      </c>
      <c r="Q38" s="2">
        <f t="shared" si="7"/>
        <v>42587</v>
      </c>
    </row>
    <row r="39" spans="1:17" x14ac:dyDescent="0.3">
      <c r="A39" s="6">
        <v>4549989859</v>
      </c>
      <c r="B39" t="s">
        <v>18</v>
      </c>
      <c r="C39" t="s">
        <v>19</v>
      </c>
      <c r="D39" t="s">
        <v>19</v>
      </c>
      <c r="E39" t="s">
        <v>27</v>
      </c>
      <c r="F39" s="2">
        <v>38204</v>
      </c>
      <c r="G39" t="s">
        <v>21</v>
      </c>
      <c r="H39">
        <v>37</v>
      </c>
      <c r="I39" t="s">
        <v>22</v>
      </c>
      <c r="J39" t="s">
        <v>23</v>
      </c>
      <c r="K39">
        <v>0</v>
      </c>
      <c r="L39">
        <v>3.5</v>
      </c>
      <c r="M39">
        <v>12</v>
      </c>
      <c r="N39">
        <v>300000</v>
      </c>
      <c r="O39">
        <v>12</v>
      </c>
      <c r="P39" s="4">
        <f t="shared" si="6"/>
        <v>184</v>
      </c>
      <c r="Q39" s="2">
        <v>42771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PurdueData</vt:lpstr>
      <vt:lpstr>R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Beckley</dc:creator>
  <cp:lastModifiedBy>jeffb_000</cp:lastModifiedBy>
  <dcterms:created xsi:type="dcterms:W3CDTF">2019-10-02T10:28:51Z</dcterms:created>
  <dcterms:modified xsi:type="dcterms:W3CDTF">2019-10-03T22:06:50Z</dcterms:modified>
</cp:coreProperties>
</file>